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360" windowHeight="11196" activeTab="2"/>
  </bookViews>
  <sheets>
    <sheet name="RO" sheetId="1" r:id="rId1"/>
    <sheet name="Příloha č. 2 (2)" sheetId="2" r:id="rId2"/>
    <sheet name="Příloha č. 2" sheetId="3" r:id="rId3"/>
  </sheets>
  <calcPr calcId="145621"/>
  <customWorkbookViews>
    <customWorkbookView name="Radka Bartmanová – osobní zobrazení" guid="{670E1649-8E53-4615-BC52-F03227AF6819}" mergeInterval="0" personalView="1" maximized="1" windowWidth="1916" windowHeight="775" activeSheetId="3"/>
    <customWorkbookView name="Bozenhardová Jana – osobní zobrazení" guid="{ED16AA9F-6779-451D-BBB8-A6F0B728F30A}" mergeInterval="0" personalView="1" maximized="1" windowWidth="1276" windowHeight="699" activeSheetId="3"/>
  </customWorkbookViews>
</workbook>
</file>

<file path=xl/calcChain.xml><?xml version="1.0" encoding="utf-8"?>
<calcChain xmlns="http://schemas.openxmlformats.org/spreadsheetml/2006/main">
  <c r="E10" i="3" l="1"/>
  <c r="L16" i="1" l="1"/>
  <c r="L13" i="1"/>
  <c r="L14" i="1"/>
  <c r="L17" i="1"/>
  <c r="L12" i="1"/>
  <c r="K13" i="1"/>
  <c r="K18" i="1" s="1"/>
  <c r="J18" i="1"/>
  <c r="L11" i="1"/>
  <c r="L10" i="1"/>
  <c r="K19" i="1" l="1"/>
  <c r="G15" i="2"/>
</calcChain>
</file>

<file path=xl/sharedStrings.xml><?xml version="1.0" encoding="utf-8"?>
<sst xmlns="http://schemas.openxmlformats.org/spreadsheetml/2006/main" count="94" uniqueCount="60">
  <si>
    <t>Střední škola společného stravování, Ostrava-Hrabůvka, příspěvková organizace</t>
  </si>
  <si>
    <t>Střední škola prof. Zdeňka Matějčka, Ostrava-Poruba, 17. listopadu 1123, příspěvková organizace</t>
  </si>
  <si>
    <t>Střední škola gastronomie, oděvnictví a služeb, Frýdek‑Místek, příspěvková organizace</t>
  </si>
  <si>
    <t>Tom</t>
  </si>
  <si>
    <t>Mar</t>
  </si>
  <si>
    <t>Ostrava-Hrabůvka, Krakovská 1095</t>
  </si>
  <si>
    <t>Ostrava-Poruba, 17. listopadu 1123</t>
  </si>
  <si>
    <t>Frýdek-Místek, tř. T.G.Masaryka 451</t>
  </si>
  <si>
    <t>Ostrava - Hulváky, Žákovská 20 - 22</t>
  </si>
  <si>
    <t>00577260</t>
  </si>
  <si>
    <t>13644319</t>
  </si>
  <si>
    <t>00577243</t>
  </si>
  <si>
    <t>ORG</t>
  </si>
  <si>
    <t>IČ</t>
  </si>
  <si>
    <t>Organizace</t>
  </si>
  <si>
    <t>Zvýšení o:</t>
  </si>
  <si>
    <t>Celkem</t>
  </si>
  <si>
    <t xml:space="preserve">Počet stran přílohy: 1   </t>
  </si>
  <si>
    <t>NÁVRH</t>
  </si>
  <si>
    <t>Poř.</t>
  </si>
  <si>
    <t>Příjemce</t>
  </si>
  <si>
    <t>Adresa</t>
  </si>
  <si>
    <t>v Kč</t>
  </si>
  <si>
    <t>R O Z P O Č T O V Ý   Z Á P I S</t>
  </si>
  <si>
    <t>RO č.</t>
  </si>
  <si>
    <t>Dne:</t>
  </si>
  <si>
    <t>Měsíc/rok</t>
  </si>
  <si>
    <t>Doklad č.</t>
  </si>
  <si>
    <t>SÚ</t>
  </si>
  <si>
    <t>AÚ</t>
  </si>
  <si>
    <t>OdPa</t>
  </si>
  <si>
    <t>POL</t>
  </si>
  <si>
    <t>ZP</t>
  </si>
  <si>
    <t>ÚZ</t>
  </si>
  <si>
    <t>ORJ</t>
  </si>
  <si>
    <t>MD Kč</t>
  </si>
  <si>
    <t>D Kč</t>
  </si>
  <si>
    <t>Syntet. účet</t>
  </si>
  <si>
    <t>Analyt. účet</t>
  </si>
  <si>
    <t>Paragraf</t>
  </si>
  <si>
    <t>Položka</t>
  </si>
  <si>
    <t>Záznam. položka</t>
  </si>
  <si>
    <t>Účelový znak</t>
  </si>
  <si>
    <t>Organ. jednotka</t>
  </si>
  <si>
    <t>Má dáti</t>
  </si>
  <si>
    <t>Dal</t>
  </si>
  <si>
    <t>0000</t>
  </si>
  <si>
    <t>1/2015</t>
  </si>
  <si>
    <t>mzdových prostředků vč. odvodů</t>
  </si>
  <si>
    <t xml:space="preserve">Zvýšení závazného ukazatele příspěvek na provoz na rok 2015 příspěvkovým organizacím kraje s účelovým určením na posílení </t>
  </si>
  <si>
    <t>Janáčkova konzervatoř a Gymnázium v Ostravě, příspěvková organizace</t>
  </si>
  <si>
    <t>00602078</t>
  </si>
  <si>
    <t>Bes</t>
  </si>
  <si>
    <t>1361</t>
  </si>
  <si>
    <t>000</t>
  </si>
  <si>
    <t>00</t>
  </si>
  <si>
    <t>Sportovní klub Karviná, Karviná</t>
  </si>
  <si>
    <t>5331</t>
  </si>
  <si>
    <t>5222</t>
  </si>
  <si>
    <t>Příloha č. 1 k materiálu č. 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</si>
</sst>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u/>
      <sz val="12"/>
      <name val="Tahoma"/>
      <family val="2"/>
      <charset val="238"/>
    </font>
    <font>
      <b/>
      <u/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/>
    <xf numFmtId="1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Font="1"/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/>
    <xf numFmtId="3" fontId="1" fillId="3" borderId="11" xfId="0" applyNumberFormat="1" applyFont="1" applyFill="1" applyBorder="1"/>
    <xf numFmtId="3" fontId="9" fillId="0" borderId="10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1">
    <cellStyle name="Normální" xfId="0" builtinId="0"/>
  </cellStyles>
  <dxfs count="70"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0066FF"/>
        </patternFill>
      </fill>
    </dxf>
    <dxf>
      <fill>
        <patternFill>
          <bgColor rgb="FFFFFF99"/>
        </patternFill>
      </fill>
    </dxf>
    <dxf>
      <fill>
        <patternFill>
          <bgColor rgb="FF00FF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CCFFCC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9D86BA-5A7C-4D5F-9F51-0BD2C6F4E9B8}" diskRevisions="1" revisionId="5" version="2">
  <header guid="{52D120CE-B5C4-42E1-9CB1-AEA811DFB5A8}" dateTime="2015-12-09T08:51:34" maxSheetId="4" userName="Bozenhardová Jana" r:id="rId1">
    <sheetIdMap count="3">
      <sheetId val="1"/>
      <sheetId val="2"/>
      <sheetId val="3"/>
    </sheetIdMap>
  </header>
  <header guid="{509D86BA-5A7C-4D5F-9F51-0BD2C6F4E9B8}" dateTime="2015-12-28T10:36:03" maxSheetId="4" userName="Radka Bartmanová" r:id="rId2" minRId="1" maxRId="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3" ref="A1:XFD1" action="deleteRow">
    <rfmt sheetId="3" xfDxf="1" sqref="A1:XFD1" start="0" length="0">
      <dxf>
        <font>
          <sz val="12"/>
          <color auto="1"/>
        </font>
        <alignment vertical="center" readingOrder="0"/>
      </dxf>
    </rfmt>
    <rcc rId="0" sId="3" dxf="1">
      <nc r="A1" t="inlineStr">
        <is>
          <t>Příloha č. 1 k materiálu č. 6/4</t>
        </is>
      </nc>
      <ndxf>
        <font>
          <b/>
          <sz val="12"/>
          <color auto="1"/>
        </font>
        <numFmt numFmtId="1" formatCode="0"/>
      </ndxf>
    </rcc>
    <rfmt sheetId="3" sqref="B1" start="0" length="0">
      <dxf>
        <font>
          <b/>
          <sz val="12"/>
          <color auto="1"/>
        </font>
        <numFmt numFmtId="1" formatCode="0"/>
      </dxf>
    </rfmt>
  </rrc>
  <rrc rId="2" sId="3" ref="A1:XFD1" action="deleteRow">
    <rfmt sheetId="3" xfDxf="1" sqref="A1:XFD1" start="0" length="0">
      <dxf>
        <font>
          <sz val="12"/>
          <color auto="1"/>
        </font>
        <alignment vertical="center" readingOrder="0"/>
      </dxf>
    </rfmt>
    <rcc rId="0" sId="3" dxf="1">
      <nc r="A1" t="inlineStr">
        <is>
          <t xml:space="preserve">Počet stran přílohy: 1   </t>
        </is>
      </nc>
      <ndxf>
        <numFmt numFmtId="1" formatCode="0"/>
      </ndxf>
    </rcc>
    <rfmt sheetId="3" sqref="B1" start="0" length="0">
      <dxf>
        <numFmt numFmtId="1" formatCode="0"/>
      </dxf>
    </rfmt>
  </rrc>
  <rrc rId="3" sId="3" ref="A1:XFD1" action="deleteRow">
    <rfmt sheetId="3" xfDxf="1" sqref="A1:XFD1" start="0" length="0">
      <dxf>
        <font>
          <sz val="12"/>
          <color auto="1"/>
        </font>
        <alignment vertical="center" readingOrder="0"/>
      </dxf>
    </rfmt>
    <rfmt sheetId="3" sqref="A1" start="0" length="0">
      <dxf>
        <numFmt numFmtId="30" formatCode="@"/>
      </dxf>
    </rfmt>
    <rfmt sheetId="3" sqref="B1" start="0" length="0">
      <dxf>
        <numFmt numFmtId="30" formatCode="@"/>
      </dxf>
    </rfmt>
    <rfmt sheetId="3" sqref="C1" start="0" length="0">
      <dxf>
        <numFmt numFmtId="1" formatCode="0"/>
      </dxf>
    </rfmt>
  </rrc>
  <rrc rId="4" sId="3" ref="A1:XFD1" action="deleteRow">
    <rfmt sheetId="3" xfDxf="1" sqref="A1:XFD1" start="0" length="0">
      <dxf>
        <font>
          <sz val="12"/>
          <color auto="1"/>
        </font>
        <alignment vertical="center" readingOrder="0"/>
      </dxf>
    </rfmt>
    <rfmt sheetId="3" sqref="A1" start="0" length="0">
      <dxf>
        <numFmt numFmtId="30" formatCode="@"/>
      </dxf>
    </rfmt>
    <rfmt sheetId="3" sqref="B1" start="0" length="0">
      <dxf>
        <numFmt numFmtId="30" formatCode="@"/>
      </dxf>
    </rfmt>
    <rfmt sheetId="3" sqref="C1" start="0" length="0">
      <dxf>
        <numFmt numFmtId="1" formatCode="0"/>
      </dxf>
    </rfmt>
  </rrc>
  <rrc rId="5" sId="3" ref="A1:XFD1" action="deleteRow">
    <rfmt sheetId="3" xfDxf="1" sqref="A1:XFD1" start="0" length="0">
      <dxf>
        <font>
          <sz val="12"/>
          <color auto="1"/>
        </font>
        <alignment vertical="center" readingOrder="0"/>
      </dxf>
    </rfmt>
    <rcc rId="0" sId="3" dxf="1">
      <nc r="A1" t="inlineStr">
        <is>
          <t>NÁVRH</t>
        </is>
      </nc>
      <ndxf>
        <numFmt numFmtId="1" formatCode="0"/>
      </ndxf>
    </rcc>
    <rfmt sheetId="3" sqref="B1" start="0" length="0">
      <dxf>
        <numFmt numFmtId="1" formatCode="0"/>
      </dxf>
    </rfmt>
    <rfmt sheetId="3" sqref="D1" start="0" length="0">
      <dxf>
        <alignment horizontal="left" wrapText="1" readingOrder="0"/>
      </dxf>
    </rfmt>
  </rrc>
  <rcv guid="{670E1649-8E53-4615-BC52-F03227AF681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activeCell="D29" sqref="D29"/>
    </sheetView>
  </sheetViews>
  <sheetFormatPr defaultColWidth="9" defaultRowHeight="13.8" x14ac:dyDescent="0.25"/>
  <cols>
    <col min="1" max="1" width="6.59765625" style="42" customWidth="1"/>
    <col min="2" max="2" width="5.5" style="3" customWidth="1"/>
    <col min="3" max="3" width="9" style="3"/>
    <col min="4" max="4" width="6.09765625" style="4" bestFit="1" customWidth="1"/>
    <col min="5" max="5" width="5.3984375" style="4" bestFit="1" customWidth="1"/>
    <col min="6" max="6" width="8.19921875" style="4" customWidth="1"/>
    <col min="7" max="8" width="9" style="4"/>
    <col min="9" max="9" width="12.09765625" style="4" customWidth="1"/>
    <col min="10" max="16384" width="9" style="4"/>
  </cols>
  <sheetData>
    <row r="1" spans="1:14" s="12" customFormat="1" ht="15" x14ac:dyDescent="0.25">
      <c r="A1" s="41"/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</row>
    <row r="2" spans="1:14" s="12" customFormat="1" ht="15" x14ac:dyDescent="0.25">
      <c r="A2" s="41"/>
      <c r="B2" s="22"/>
      <c r="C2" s="22"/>
      <c r="D2" s="22"/>
      <c r="E2" s="22"/>
      <c r="F2" s="22"/>
      <c r="G2" s="22"/>
      <c r="H2" s="22"/>
      <c r="I2" s="22"/>
      <c r="J2" s="23"/>
      <c r="K2" s="23"/>
    </row>
    <row r="3" spans="1:14" s="12" customFormat="1" ht="15" x14ac:dyDescent="0.25">
      <c r="A3" s="41"/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1:14" s="12" customFormat="1" ht="15" x14ac:dyDescent="0.25">
      <c r="A4" s="41"/>
      <c r="B4" s="24"/>
      <c r="C4" s="26" t="s">
        <v>24</v>
      </c>
      <c r="D4" s="72"/>
      <c r="E4" s="72"/>
      <c r="F4" s="24"/>
      <c r="G4" s="27" t="s">
        <v>25</v>
      </c>
      <c r="H4" s="28"/>
      <c r="I4" s="29"/>
      <c r="J4" s="73" t="s">
        <v>26</v>
      </c>
      <c r="K4" s="75" t="s">
        <v>47</v>
      </c>
    </row>
    <row r="5" spans="1:14" s="12" customFormat="1" ht="15" x14ac:dyDescent="0.25">
      <c r="A5" s="41"/>
      <c r="B5" s="24"/>
      <c r="C5" s="24"/>
      <c r="D5" s="24"/>
      <c r="E5" s="24"/>
      <c r="F5" s="24"/>
      <c r="G5" s="27" t="s">
        <v>27</v>
      </c>
      <c r="H5" s="77"/>
      <c r="I5" s="78"/>
      <c r="J5" s="74"/>
      <c r="K5" s="76"/>
    </row>
    <row r="6" spans="1:14" s="12" customFormat="1" ht="15" x14ac:dyDescent="0.25">
      <c r="A6" s="41"/>
      <c r="B6" s="24"/>
      <c r="C6" s="24"/>
      <c r="D6" s="24"/>
      <c r="E6" s="24"/>
      <c r="F6" s="24"/>
      <c r="G6" s="30"/>
      <c r="H6" s="31"/>
      <c r="I6" s="31"/>
      <c r="J6" s="32"/>
      <c r="K6" s="33"/>
    </row>
    <row r="7" spans="1:14" s="12" customFormat="1" ht="15" x14ac:dyDescent="0.25">
      <c r="A7" s="41"/>
      <c r="B7" s="34"/>
      <c r="C7" s="34"/>
      <c r="D7" s="34"/>
      <c r="E7" s="34"/>
      <c r="F7" s="34"/>
      <c r="G7" s="34"/>
      <c r="H7" s="34"/>
      <c r="I7" s="35"/>
      <c r="J7" s="36"/>
      <c r="K7" s="36"/>
    </row>
    <row r="8" spans="1:14" s="12" customFormat="1" ht="15" x14ac:dyDescent="0.25">
      <c r="A8" s="41"/>
      <c r="B8" s="2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12</v>
      </c>
      <c r="J8" s="37" t="s">
        <v>35</v>
      </c>
      <c r="K8" s="37" t="s">
        <v>36</v>
      </c>
    </row>
    <row r="9" spans="1:14" s="12" customFormat="1" ht="20.399999999999999" x14ac:dyDescent="0.25">
      <c r="A9" s="41"/>
      <c r="B9" s="38" t="s">
        <v>37</v>
      </c>
      <c r="C9" s="38" t="s">
        <v>38</v>
      </c>
      <c r="D9" s="38" t="s">
        <v>39</v>
      </c>
      <c r="E9" s="38" t="s">
        <v>40</v>
      </c>
      <c r="F9" s="38" t="s">
        <v>41</v>
      </c>
      <c r="G9" s="38" t="s">
        <v>42</v>
      </c>
      <c r="H9" s="38" t="s">
        <v>43</v>
      </c>
      <c r="I9" s="38" t="s">
        <v>14</v>
      </c>
      <c r="J9" s="39" t="s">
        <v>44</v>
      </c>
      <c r="K9" s="39" t="s">
        <v>45</v>
      </c>
    </row>
    <row r="10" spans="1:14" ht="14.4" thickBot="1" x14ac:dyDescent="0.3">
      <c r="A10" s="45"/>
      <c r="B10" s="54"/>
      <c r="C10" s="55"/>
      <c r="D10" s="56"/>
      <c r="E10" s="56" t="s">
        <v>53</v>
      </c>
      <c r="F10" s="57" t="s">
        <v>54</v>
      </c>
      <c r="G10" s="57">
        <v>0</v>
      </c>
      <c r="H10" s="57">
        <v>13</v>
      </c>
      <c r="I10" s="57">
        <v>0</v>
      </c>
      <c r="J10" s="68">
        <v>6000</v>
      </c>
      <c r="K10" s="58"/>
      <c r="L10" s="40">
        <f>SUM(J10:K10)</f>
        <v>6000</v>
      </c>
    </row>
    <row r="11" spans="1:14" ht="14.4" thickBot="1" x14ac:dyDescent="0.3">
      <c r="A11" s="59"/>
      <c r="B11" s="60">
        <v>231</v>
      </c>
      <c r="C11" s="61" t="s">
        <v>55</v>
      </c>
      <c r="D11" s="62">
        <v>3419</v>
      </c>
      <c r="E11" s="62">
        <v>2212</v>
      </c>
      <c r="F11" s="63" t="s">
        <v>54</v>
      </c>
      <c r="G11" s="63">
        <v>202</v>
      </c>
      <c r="H11" s="63">
        <v>3</v>
      </c>
      <c r="I11" s="63">
        <v>1311007658</v>
      </c>
      <c r="J11" s="69">
        <v>7400</v>
      </c>
      <c r="K11" s="64"/>
      <c r="L11" s="40">
        <f>SUM(J9:J11)</f>
        <v>13400</v>
      </c>
      <c r="N11" s="4" t="s">
        <v>56</v>
      </c>
    </row>
    <row r="12" spans="1:14" ht="14.4" thickBot="1" x14ac:dyDescent="0.3">
      <c r="A12" s="59"/>
      <c r="B12" s="60">
        <v>231</v>
      </c>
      <c r="C12" s="61" t="s">
        <v>55</v>
      </c>
      <c r="D12" s="62">
        <v>3299</v>
      </c>
      <c r="E12" s="62" t="s">
        <v>57</v>
      </c>
      <c r="F12" s="63" t="s">
        <v>54</v>
      </c>
      <c r="G12" s="63">
        <v>134</v>
      </c>
      <c r="H12" s="63">
        <v>13</v>
      </c>
      <c r="I12" s="63">
        <v>8308001209</v>
      </c>
      <c r="J12" s="63"/>
      <c r="K12" s="64">
        <v>-20000</v>
      </c>
      <c r="L12" s="40">
        <f>SUM(K12)</f>
        <v>-20000</v>
      </c>
    </row>
    <row r="13" spans="1:14" ht="14.4" thickBot="1" x14ac:dyDescent="0.3">
      <c r="A13" s="59"/>
      <c r="B13" s="60">
        <v>231</v>
      </c>
      <c r="C13" s="61" t="s">
        <v>55</v>
      </c>
      <c r="D13" s="62">
        <v>3419</v>
      </c>
      <c r="E13" s="62" t="s">
        <v>58</v>
      </c>
      <c r="F13" s="63" t="s">
        <v>54</v>
      </c>
      <c r="G13" s="63">
        <v>331</v>
      </c>
      <c r="H13" s="63">
        <v>13</v>
      </c>
      <c r="I13" s="63">
        <v>1760006291</v>
      </c>
      <c r="J13" s="63"/>
      <c r="K13" s="64">
        <f>-23471+2871</f>
        <v>-20600</v>
      </c>
      <c r="L13" s="40">
        <f t="shared" ref="L13:L17" si="0">SUM(K13)</f>
        <v>-20600</v>
      </c>
      <c r="M13" s="4">
        <v>-23471</v>
      </c>
    </row>
    <row r="14" spans="1:14" ht="14.4" thickBot="1" x14ac:dyDescent="0.3">
      <c r="A14" s="59" t="s">
        <v>4</v>
      </c>
      <c r="B14" s="60">
        <v>231</v>
      </c>
      <c r="C14" s="61" t="s">
        <v>46</v>
      </c>
      <c r="D14" s="62">
        <v>3122</v>
      </c>
      <c r="E14" s="62">
        <v>5331</v>
      </c>
      <c r="F14" s="63">
        <v>0</v>
      </c>
      <c r="G14" s="63">
        <v>203</v>
      </c>
      <c r="H14" s="63">
        <v>13</v>
      </c>
      <c r="I14" s="63">
        <v>8013001208</v>
      </c>
      <c r="J14" s="63"/>
      <c r="K14" s="64">
        <v>13500</v>
      </c>
      <c r="L14" s="40">
        <f t="shared" si="0"/>
        <v>13500</v>
      </c>
    </row>
    <row r="15" spans="1:14" x14ac:dyDescent="0.25">
      <c r="A15" s="48" t="s">
        <v>3</v>
      </c>
      <c r="B15" s="49">
        <v>231</v>
      </c>
      <c r="C15" s="50" t="s">
        <v>46</v>
      </c>
      <c r="D15" s="51">
        <v>3123</v>
      </c>
      <c r="E15" s="51">
        <v>5331</v>
      </c>
      <c r="F15" s="52">
        <v>0</v>
      </c>
      <c r="G15" s="52">
        <v>203</v>
      </c>
      <c r="H15" s="52">
        <v>13</v>
      </c>
      <c r="I15" s="52">
        <v>8013001307</v>
      </c>
      <c r="J15" s="52"/>
      <c r="K15" s="53">
        <v>13500</v>
      </c>
      <c r="L15" s="70"/>
    </row>
    <row r="16" spans="1:14" ht="14.4" thickBot="1" x14ac:dyDescent="0.3">
      <c r="A16" s="45" t="s">
        <v>3</v>
      </c>
      <c r="B16" s="54">
        <v>231</v>
      </c>
      <c r="C16" s="55" t="s">
        <v>46</v>
      </c>
      <c r="D16" s="56">
        <v>3123</v>
      </c>
      <c r="E16" s="56">
        <v>5331</v>
      </c>
      <c r="F16" s="57">
        <v>0</v>
      </c>
      <c r="G16" s="57">
        <v>203</v>
      </c>
      <c r="H16" s="57">
        <v>13</v>
      </c>
      <c r="I16" s="57">
        <v>8013001340</v>
      </c>
      <c r="J16" s="57"/>
      <c r="K16" s="58">
        <v>13500</v>
      </c>
      <c r="L16" s="40">
        <f>SUM(K15:K16)</f>
        <v>27000</v>
      </c>
    </row>
    <row r="17" spans="1:12" ht="14.4" thickBot="1" x14ac:dyDescent="0.3">
      <c r="A17" s="59" t="s">
        <v>52</v>
      </c>
      <c r="B17" s="60">
        <v>231</v>
      </c>
      <c r="C17" s="61" t="s">
        <v>46</v>
      </c>
      <c r="D17" s="62">
        <v>3124</v>
      </c>
      <c r="E17" s="62">
        <v>5331</v>
      </c>
      <c r="F17" s="63">
        <v>0</v>
      </c>
      <c r="G17" s="63">
        <v>203</v>
      </c>
      <c r="H17" s="63">
        <v>13</v>
      </c>
      <c r="I17" s="63">
        <v>8013001408</v>
      </c>
      <c r="J17" s="63"/>
      <c r="K17" s="64">
        <v>13500</v>
      </c>
      <c r="L17" s="40">
        <f t="shared" si="0"/>
        <v>13500</v>
      </c>
    </row>
    <row r="18" spans="1:12" s="1" customFormat="1" ht="13.2" x14ac:dyDescent="0.25">
      <c r="A18" s="65"/>
      <c r="B18" s="65"/>
      <c r="C18" s="65"/>
      <c r="D18" s="66"/>
      <c r="E18" s="66"/>
      <c r="F18" s="66"/>
      <c r="G18" s="66"/>
      <c r="H18" s="66"/>
      <c r="I18" s="66"/>
      <c r="J18" s="67">
        <f>SUM(J10:J17)</f>
        <v>13400</v>
      </c>
      <c r="K18" s="67">
        <f>SUM(K10:K17)</f>
        <v>13400</v>
      </c>
    </row>
    <row r="19" spans="1:12" x14ac:dyDescent="0.25">
      <c r="K19" s="47">
        <f>K18-J18</f>
        <v>0</v>
      </c>
    </row>
    <row r="21" spans="1:12" x14ac:dyDescent="0.25">
      <c r="A21" s="46"/>
    </row>
    <row r="22" spans="1:12" x14ac:dyDescent="0.25">
      <c r="A22" s="46"/>
    </row>
  </sheetData>
  <sortState ref="A14:R17">
    <sortCondition ref="D14:D17"/>
    <sortCondition ref="E14:E17"/>
    <sortCondition ref="I14:I17"/>
  </sortState>
  <customSheetViews>
    <customSheetView guid="{670E1649-8E53-4615-BC52-F03227AF6819}" fitToPage="1">
      <selection activeCell="D29" sqref="D29"/>
      <pageMargins left="0.70866141732283472" right="0.70866141732283472" top="0.78740157480314965" bottom="0.78740157480314965" header="0.31496062992125984" footer="0.31496062992125984"/>
      <pageSetup paperSize="9" scale="76" orientation="portrait" r:id="rId1"/>
    </customSheetView>
    <customSheetView guid="{ED16AA9F-6779-451D-BBB8-A6F0B728F30A}" fitToPage="1">
      <selection activeCell="D29" sqref="D29"/>
      <pageMargins left="0.70866141732283472" right="0.70866141732283472" top="0.78740157480314965" bottom="0.78740157480314965" header="0.31496062992125984" footer="0.31496062992125984"/>
      <pageSetup paperSize="9" scale="76" orientation="portrait" r:id="rId2"/>
    </customSheetView>
  </customSheetViews>
  <mergeCells count="5">
    <mergeCell ref="B1:K1"/>
    <mergeCell ref="D4:E4"/>
    <mergeCell ref="J4:J5"/>
    <mergeCell ref="K4:K5"/>
    <mergeCell ref="H5:I5"/>
  </mergeCells>
  <conditionalFormatting sqref="A14">
    <cfRule type="containsText" dxfId="69" priority="71" stopIfTrue="1" operator="containsText" text="Soukr">
      <formula>NOT(ISERROR(SEARCH("Soukr",A14)))</formula>
    </cfRule>
    <cfRule type="containsText" dxfId="68" priority="72" stopIfTrue="1" operator="containsText" text="Obec">
      <formula>NOT(ISERROR(SEARCH("Obec",A14)))</formula>
    </cfRule>
    <cfRule type="containsText" dxfId="67" priority="73" stopIfTrue="1" operator="containsText" text="Tom">
      <formula>NOT(ISERROR(SEARCH("Tom",A14)))</formula>
    </cfRule>
    <cfRule type="containsText" dxfId="66" priority="74" stopIfTrue="1" operator="containsText" text="Vyv">
      <formula>NOT(ISERROR(SEARCH("Vyv",A14)))</formula>
    </cfRule>
    <cfRule type="containsText" dxfId="65" priority="75" stopIfTrue="1" operator="containsText" text="Stu">
      <formula>NOT(ISERROR(SEARCH("Stu",A14)))</formula>
    </cfRule>
    <cfRule type="containsText" dxfId="64" priority="76" stopIfTrue="1" operator="containsText" text="Vol">
      <formula>NOT(ISERROR(SEARCH("Vol",A14)))</formula>
    </cfRule>
    <cfRule type="containsText" dxfId="63" priority="77" stopIfTrue="1" operator="containsText" text="Mar">
      <formula>NOT(ISERROR(SEARCH("Mar",A14)))</formula>
    </cfRule>
    <cfRule type="containsText" dxfId="62" priority="78" stopIfTrue="1" operator="containsText" text="Tat">
      <formula>NOT(ISERROR(SEARCH("Tat",A14)))</formula>
    </cfRule>
    <cfRule type="containsText" dxfId="61" priority="79" stopIfTrue="1" operator="containsText" text="Boz">
      <formula>NOT(ISERROR(SEARCH("Boz",A14)))</formula>
    </cfRule>
    <cfRule type="containsText" dxfId="60" priority="80" stopIfTrue="1" operator="containsText" text="Kau">
      <formula>NOT(ISERROR(SEARCH("Kau",A14)))</formula>
    </cfRule>
  </conditionalFormatting>
  <conditionalFormatting sqref="A15:A16">
    <cfRule type="containsText" dxfId="59" priority="61" stopIfTrue="1" operator="containsText" text="Soukr">
      <formula>NOT(ISERROR(SEARCH("Soukr",A15)))</formula>
    </cfRule>
    <cfRule type="containsText" dxfId="58" priority="62" stopIfTrue="1" operator="containsText" text="Obec">
      <formula>NOT(ISERROR(SEARCH("Obec",A15)))</formula>
    </cfRule>
    <cfRule type="containsText" dxfId="57" priority="63" stopIfTrue="1" operator="containsText" text="Tom">
      <formula>NOT(ISERROR(SEARCH("Tom",A15)))</formula>
    </cfRule>
    <cfRule type="containsText" dxfId="56" priority="64" stopIfTrue="1" operator="containsText" text="Vyv">
      <formula>NOT(ISERROR(SEARCH("Vyv",A15)))</formula>
    </cfRule>
    <cfRule type="containsText" dxfId="55" priority="65" stopIfTrue="1" operator="containsText" text="Stu">
      <formula>NOT(ISERROR(SEARCH("Stu",A15)))</formula>
    </cfRule>
    <cfRule type="containsText" dxfId="54" priority="66" stopIfTrue="1" operator="containsText" text="Vol">
      <formula>NOT(ISERROR(SEARCH("Vol",A15)))</formula>
    </cfRule>
    <cfRule type="containsText" dxfId="53" priority="67" stopIfTrue="1" operator="containsText" text="Mar">
      <formula>NOT(ISERROR(SEARCH("Mar",A15)))</formula>
    </cfRule>
    <cfRule type="containsText" dxfId="52" priority="68" stopIfTrue="1" operator="containsText" text="Tat">
      <formula>NOT(ISERROR(SEARCH("Tat",A15)))</formula>
    </cfRule>
    <cfRule type="containsText" dxfId="51" priority="69" stopIfTrue="1" operator="containsText" text="Boz">
      <formula>NOT(ISERROR(SEARCH("Boz",A15)))</formula>
    </cfRule>
    <cfRule type="containsText" dxfId="50" priority="70" stopIfTrue="1" operator="containsText" text="Kau">
      <formula>NOT(ISERROR(SEARCH("Kau",A15)))</formula>
    </cfRule>
  </conditionalFormatting>
  <conditionalFormatting sqref="A14:A17">
    <cfRule type="containsText" dxfId="49" priority="51" stopIfTrue="1" operator="containsText" text="Soukr">
      <formula>NOT(ISERROR(SEARCH("Soukr",A14)))</formula>
    </cfRule>
    <cfRule type="containsText" dxfId="48" priority="52" stopIfTrue="1" operator="containsText" text="Obec">
      <formula>NOT(ISERROR(SEARCH("Obec",A14)))</formula>
    </cfRule>
    <cfRule type="containsText" dxfId="47" priority="53" stopIfTrue="1" operator="containsText" text="Tom">
      <formula>NOT(ISERROR(SEARCH("Tom",A14)))</formula>
    </cfRule>
    <cfRule type="containsText" dxfId="46" priority="54" stopIfTrue="1" operator="containsText" text="Vyv">
      <formula>NOT(ISERROR(SEARCH("Vyv",A14)))</formula>
    </cfRule>
    <cfRule type="containsText" dxfId="45" priority="55" stopIfTrue="1" operator="containsText" text="Stu">
      <formula>NOT(ISERROR(SEARCH("Stu",A14)))</formula>
    </cfRule>
    <cfRule type="containsText" dxfId="44" priority="56" stopIfTrue="1" operator="containsText" text="Bes">
      <formula>NOT(ISERROR(SEARCH("Bes",A14)))</formula>
    </cfRule>
    <cfRule type="containsText" dxfId="43" priority="57" stopIfTrue="1" operator="containsText" text="Mar">
      <formula>NOT(ISERROR(SEARCH("Mar",A14)))</formula>
    </cfRule>
    <cfRule type="containsText" dxfId="42" priority="58" stopIfTrue="1" operator="containsText" text="Tat">
      <formula>NOT(ISERROR(SEARCH("Tat",A14)))</formula>
    </cfRule>
    <cfRule type="containsText" dxfId="41" priority="59" stopIfTrue="1" operator="containsText" text="Boz">
      <formula>NOT(ISERROR(SEARCH("Boz",A14)))</formula>
    </cfRule>
    <cfRule type="containsText" dxfId="40" priority="60" stopIfTrue="1" operator="containsText" text="Kau">
      <formula>NOT(ISERROR(SEARCH("Kau",A14)))</formula>
    </cfRule>
  </conditionalFormatting>
  <conditionalFormatting sqref="A10:A13">
    <cfRule type="containsText" dxfId="39" priority="1" stopIfTrue="1" operator="containsText" text="Soukr">
      <formula>NOT(ISERROR(SEARCH("Soukr",A10)))</formula>
    </cfRule>
    <cfRule type="containsText" dxfId="38" priority="2" stopIfTrue="1" operator="containsText" text="Obec">
      <formula>NOT(ISERROR(SEARCH("Obec",A10)))</formula>
    </cfRule>
    <cfRule type="containsText" dxfId="37" priority="3" stopIfTrue="1" operator="containsText" text="Tom">
      <formula>NOT(ISERROR(SEARCH("Tom",A10)))</formula>
    </cfRule>
    <cfRule type="containsText" dxfId="36" priority="4" stopIfTrue="1" operator="containsText" text="Vyv">
      <formula>NOT(ISERROR(SEARCH("Vyv",A10)))</formula>
    </cfRule>
    <cfRule type="containsText" dxfId="35" priority="5" stopIfTrue="1" operator="containsText" text="Stu">
      <formula>NOT(ISERROR(SEARCH("Stu",A10)))</formula>
    </cfRule>
    <cfRule type="containsText" dxfId="34" priority="6" stopIfTrue="1" operator="containsText" text="Bes">
      <formula>NOT(ISERROR(SEARCH("Bes",A10)))</formula>
    </cfRule>
    <cfRule type="containsText" dxfId="33" priority="7" stopIfTrue="1" operator="containsText" text="Mar">
      <formula>NOT(ISERROR(SEARCH("Mar",A10)))</formula>
    </cfRule>
    <cfRule type="containsText" dxfId="32" priority="8" stopIfTrue="1" operator="containsText" text="Tat">
      <formula>NOT(ISERROR(SEARCH("Tat",A10)))</formula>
    </cfRule>
    <cfRule type="containsText" dxfId="31" priority="9" stopIfTrue="1" operator="containsText" text="Boz">
      <formula>NOT(ISERROR(SEARCH("Boz",A10)))</formula>
    </cfRule>
    <cfRule type="containsText" dxfId="30" priority="10" stopIfTrue="1" operator="containsText" text="Kau">
      <formula>NOT(ISERROR(SEARCH("Kau",A10)))</formula>
    </cfRule>
  </conditionalFormatting>
  <conditionalFormatting sqref="A10:A13">
    <cfRule type="containsText" dxfId="29" priority="11" stopIfTrue="1" operator="containsText" text="Soukr">
      <formula>NOT(ISERROR(SEARCH("Soukr",A10)))</formula>
    </cfRule>
    <cfRule type="containsText" dxfId="28" priority="12" stopIfTrue="1" operator="containsText" text="Obec">
      <formula>NOT(ISERROR(SEARCH("Obec",A10)))</formula>
    </cfRule>
    <cfRule type="containsText" dxfId="27" priority="13" stopIfTrue="1" operator="containsText" text="Tom">
      <formula>NOT(ISERROR(SEARCH("Tom",A10)))</formula>
    </cfRule>
    <cfRule type="containsText" dxfId="26" priority="14" stopIfTrue="1" operator="containsText" text="Vyv">
      <formula>NOT(ISERROR(SEARCH("Vyv",A10)))</formula>
    </cfRule>
    <cfRule type="containsText" dxfId="25" priority="15" stopIfTrue="1" operator="containsText" text="Stu">
      <formula>NOT(ISERROR(SEARCH("Stu",A10)))</formula>
    </cfRule>
    <cfRule type="containsText" dxfId="24" priority="16" stopIfTrue="1" operator="containsText" text="Vol">
      <formula>NOT(ISERROR(SEARCH("Vol",A10)))</formula>
    </cfRule>
    <cfRule type="containsText" dxfId="23" priority="17" stopIfTrue="1" operator="containsText" text="Mar">
      <formula>NOT(ISERROR(SEARCH("Mar",A10)))</formula>
    </cfRule>
    <cfRule type="containsText" dxfId="22" priority="18" stopIfTrue="1" operator="containsText" text="Tat">
      <formula>NOT(ISERROR(SEARCH("Tat",A10)))</formula>
    </cfRule>
    <cfRule type="containsText" dxfId="21" priority="19" stopIfTrue="1" operator="containsText" text="Boz">
      <formula>NOT(ISERROR(SEARCH("Boz",A10)))</formula>
    </cfRule>
    <cfRule type="containsText" dxfId="20" priority="20" stopIfTrue="1" operator="containsText" text="Kau">
      <formula>NOT(ISERROR(SEARCH("Kau",A10)))</formula>
    </cfRule>
  </conditionalFormatting>
  <pageMargins left="0.70866141732283472" right="0.70866141732283472" top="0.78740157480314965" bottom="0.78740157480314965" header="0.31496062992125984" footer="0.31496062992125984"/>
  <pageSetup paperSize="9" scale="7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E8" sqref="E8"/>
    </sheetView>
  </sheetViews>
  <sheetFormatPr defaultColWidth="9" defaultRowHeight="13.8" x14ac:dyDescent="0.25"/>
  <cols>
    <col min="1" max="1" width="5.8984375" style="4" customWidth="1"/>
    <col min="2" max="2" width="6" style="4" customWidth="1"/>
    <col min="3" max="3" width="5.5" style="3" customWidth="1"/>
    <col min="4" max="4" width="11.5" style="3" customWidth="1"/>
    <col min="5" max="5" width="59.19921875" style="4" customWidth="1"/>
    <col min="6" max="6" width="33.3984375" style="4" customWidth="1"/>
    <col min="7" max="7" width="15.3984375" style="4" customWidth="1"/>
    <col min="8" max="16384" width="9" style="4"/>
  </cols>
  <sheetData>
    <row r="1" spans="1:7" s="12" customFormat="1" ht="15" x14ac:dyDescent="0.25">
      <c r="C1" s="11" t="s">
        <v>59</v>
      </c>
      <c r="D1" s="11"/>
    </row>
    <row r="2" spans="1:7" s="12" customFormat="1" ht="15" x14ac:dyDescent="0.25">
      <c r="C2" s="13" t="s">
        <v>17</v>
      </c>
      <c r="D2" s="13"/>
    </row>
    <row r="3" spans="1:7" s="12" customFormat="1" ht="15" x14ac:dyDescent="0.25">
      <c r="C3" s="14"/>
      <c r="D3" s="14"/>
      <c r="E3" s="13"/>
    </row>
    <row r="4" spans="1:7" s="12" customFormat="1" ht="15" x14ac:dyDescent="0.25">
      <c r="C4" s="14"/>
      <c r="D4" s="14"/>
      <c r="E4" s="13"/>
    </row>
    <row r="5" spans="1:7" s="12" customFormat="1" ht="15" x14ac:dyDescent="0.25">
      <c r="C5" s="13" t="s">
        <v>18</v>
      </c>
      <c r="D5" s="13"/>
      <c r="F5" s="15"/>
    </row>
    <row r="6" spans="1:7" s="12" customFormat="1" ht="15" x14ac:dyDescent="0.25">
      <c r="C6" s="16" t="s">
        <v>49</v>
      </c>
      <c r="D6" s="16"/>
      <c r="F6" s="15"/>
    </row>
    <row r="7" spans="1:7" s="12" customFormat="1" ht="15" x14ac:dyDescent="0.25">
      <c r="C7" s="16" t="s">
        <v>48</v>
      </c>
      <c r="D7" s="16"/>
    </row>
    <row r="8" spans="1:7" s="12" customFormat="1" ht="15" x14ac:dyDescent="0.25">
      <c r="C8" s="16"/>
      <c r="D8" s="16"/>
    </row>
    <row r="9" spans="1:7" s="12" customFormat="1" ht="15" x14ac:dyDescent="0.25">
      <c r="C9" s="17"/>
      <c r="D9" s="17"/>
      <c r="E9" s="15"/>
      <c r="F9" s="18"/>
      <c r="G9" s="19" t="s">
        <v>22</v>
      </c>
    </row>
    <row r="10" spans="1:7" s="12" customFormat="1" ht="15" x14ac:dyDescent="0.25">
      <c r="C10" s="20" t="s">
        <v>19</v>
      </c>
      <c r="D10" s="20" t="s">
        <v>13</v>
      </c>
      <c r="E10" s="21" t="s">
        <v>20</v>
      </c>
      <c r="F10" s="21" t="s">
        <v>21</v>
      </c>
      <c r="G10" s="6" t="s">
        <v>15</v>
      </c>
    </row>
    <row r="11" spans="1:7" s="44" customFormat="1" ht="27.6" x14ac:dyDescent="0.25">
      <c r="A11" s="2" t="s">
        <v>3</v>
      </c>
      <c r="B11" s="6">
        <v>1307</v>
      </c>
      <c r="C11" s="6">
        <v>1</v>
      </c>
      <c r="D11" s="6" t="s">
        <v>9</v>
      </c>
      <c r="E11" s="7" t="s">
        <v>0</v>
      </c>
      <c r="F11" s="5" t="s">
        <v>5</v>
      </c>
      <c r="G11" s="9">
        <v>13500</v>
      </c>
    </row>
    <row r="12" spans="1:7" s="44" customFormat="1" ht="27.6" x14ac:dyDescent="0.25">
      <c r="A12" s="2" t="s">
        <v>52</v>
      </c>
      <c r="B12" s="6">
        <v>1408</v>
      </c>
      <c r="C12" s="6">
        <v>2</v>
      </c>
      <c r="D12" s="6" t="s">
        <v>10</v>
      </c>
      <c r="E12" s="7" t="s">
        <v>1</v>
      </c>
      <c r="F12" s="5" t="s">
        <v>6</v>
      </c>
      <c r="G12" s="9">
        <v>13500</v>
      </c>
    </row>
    <row r="13" spans="1:7" s="44" customFormat="1" ht="27.6" x14ac:dyDescent="0.25">
      <c r="A13" s="2" t="s">
        <v>3</v>
      </c>
      <c r="B13" s="6">
        <v>1340</v>
      </c>
      <c r="C13" s="6">
        <v>3</v>
      </c>
      <c r="D13" s="6" t="s">
        <v>11</v>
      </c>
      <c r="E13" s="7" t="s">
        <v>2</v>
      </c>
      <c r="F13" s="5" t="s">
        <v>7</v>
      </c>
      <c r="G13" s="9">
        <v>13500</v>
      </c>
    </row>
    <row r="14" spans="1:7" s="44" customFormat="1" x14ac:dyDescent="0.25">
      <c r="A14" s="2" t="s">
        <v>4</v>
      </c>
      <c r="B14" s="6">
        <v>1208</v>
      </c>
      <c r="C14" s="6">
        <v>4</v>
      </c>
      <c r="D14" s="43" t="s">
        <v>51</v>
      </c>
      <c r="E14" s="7" t="s">
        <v>50</v>
      </c>
      <c r="F14" s="5" t="s">
        <v>8</v>
      </c>
      <c r="G14" s="9">
        <v>13500</v>
      </c>
    </row>
    <row r="15" spans="1:7" x14ac:dyDescent="0.25">
      <c r="A15" s="8"/>
      <c r="B15" s="8"/>
      <c r="C15" s="6"/>
      <c r="D15" s="6"/>
      <c r="E15" s="5" t="s">
        <v>16</v>
      </c>
      <c r="F15" s="5"/>
      <c r="G15" s="10">
        <f>SUM(G11:G14)</f>
        <v>54000</v>
      </c>
    </row>
    <row r="20" spans="4:4" ht="15" x14ac:dyDescent="0.25">
      <c r="D20" s="17"/>
    </row>
  </sheetData>
  <customSheetViews>
    <customSheetView guid="{670E1649-8E53-4615-BC52-F03227AF6819}" fitToPage="1">
      <selection activeCell="E8" sqref="E8"/>
      <pageMargins left="0.70866141732283472" right="0.70866141732283472" top="0.78740157480314965" bottom="0.78740157480314965" header="0.31496062992125984" footer="0.31496062992125984"/>
      <pageSetup paperSize="9" scale="98" orientation="landscape" r:id="rId1"/>
    </customSheetView>
    <customSheetView guid="{ED16AA9F-6779-451D-BBB8-A6F0B728F30A}" fitToPage="1">
      <selection activeCell="E8" sqref="E8"/>
      <pageMargins left="0.70866141732283472" right="0.70866141732283472" top="0.78740157480314965" bottom="0.78740157480314965" header="0.31496062992125984" footer="0.31496062992125984"/>
      <pageSetup paperSize="9" scale="98" orientation="landscape" r:id="rId2"/>
    </customSheetView>
  </customSheetViews>
  <conditionalFormatting sqref="A11:A14">
    <cfRule type="containsText" dxfId="19" priority="11" stopIfTrue="1" operator="containsText" text="Soukr">
      <formula>NOT(ISERROR(SEARCH("Soukr",A11)))</formula>
    </cfRule>
    <cfRule type="containsText" dxfId="18" priority="12" stopIfTrue="1" operator="containsText" text="Obec">
      <formula>NOT(ISERROR(SEARCH("Obec",A11)))</formula>
    </cfRule>
    <cfRule type="containsText" dxfId="17" priority="13" stopIfTrue="1" operator="containsText" text="Tom">
      <formula>NOT(ISERROR(SEARCH("Tom",A11)))</formula>
    </cfRule>
    <cfRule type="containsText" dxfId="16" priority="14" stopIfTrue="1" operator="containsText" text="Vyv">
      <formula>NOT(ISERROR(SEARCH("Vyv",A11)))</formula>
    </cfRule>
    <cfRule type="containsText" dxfId="15" priority="15" stopIfTrue="1" operator="containsText" text="Stu">
      <formula>NOT(ISERROR(SEARCH("Stu",A11)))</formula>
    </cfRule>
    <cfRule type="containsText" dxfId="14" priority="16" stopIfTrue="1" operator="containsText" text="Vol">
      <formula>NOT(ISERROR(SEARCH("Vol",A11)))</formula>
    </cfRule>
    <cfRule type="containsText" dxfId="13" priority="17" stopIfTrue="1" operator="containsText" text="Mar">
      <formula>NOT(ISERROR(SEARCH("Mar",A11)))</formula>
    </cfRule>
    <cfRule type="containsText" dxfId="12" priority="18" stopIfTrue="1" operator="containsText" text="Tat">
      <formula>NOT(ISERROR(SEARCH("Tat",A11)))</formula>
    </cfRule>
    <cfRule type="containsText" dxfId="11" priority="19" stopIfTrue="1" operator="containsText" text="Boz">
      <formula>NOT(ISERROR(SEARCH("Boz",A11)))</formula>
    </cfRule>
    <cfRule type="containsText" dxfId="10" priority="20" stopIfTrue="1" operator="containsText" text="Kau">
      <formula>NOT(ISERROR(SEARCH("Kau",A11)))</formula>
    </cfRule>
  </conditionalFormatting>
  <conditionalFormatting sqref="A11:A14">
    <cfRule type="containsText" dxfId="9" priority="1" stopIfTrue="1" operator="containsText" text="Soukr">
      <formula>NOT(ISERROR(SEARCH("Soukr",A11)))</formula>
    </cfRule>
    <cfRule type="containsText" dxfId="8" priority="2" stopIfTrue="1" operator="containsText" text="Obec">
      <formula>NOT(ISERROR(SEARCH("Obec",A11)))</formula>
    </cfRule>
    <cfRule type="containsText" dxfId="7" priority="3" stopIfTrue="1" operator="containsText" text="Tom">
      <formula>NOT(ISERROR(SEARCH("Tom",A11)))</formula>
    </cfRule>
    <cfRule type="containsText" dxfId="6" priority="4" stopIfTrue="1" operator="containsText" text="Vyv">
      <formula>NOT(ISERROR(SEARCH("Vyv",A11)))</formula>
    </cfRule>
    <cfRule type="containsText" dxfId="5" priority="5" stopIfTrue="1" operator="containsText" text="Stu">
      <formula>NOT(ISERROR(SEARCH("Stu",A11)))</formula>
    </cfRule>
    <cfRule type="containsText" dxfId="4" priority="6" stopIfTrue="1" operator="containsText" text="Bes">
      <formula>NOT(ISERROR(SEARCH("Bes",A11)))</formula>
    </cfRule>
    <cfRule type="containsText" dxfId="3" priority="7" stopIfTrue="1" operator="containsText" text="Mar">
      <formula>NOT(ISERROR(SEARCH("Mar",A11)))</formula>
    </cfRule>
    <cfRule type="containsText" dxfId="2" priority="8" stopIfTrue="1" operator="containsText" text="Tat">
      <formula>NOT(ISERROR(SEARCH("Tat",A11)))</formula>
    </cfRule>
    <cfRule type="containsText" dxfId="1" priority="9" stopIfTrue="1" operator="containsText" text="Boz">
      <formula>NOT(ISERROR(SEARCH("Boz",A11)))</formula>
    </cfRule>
    <cfRule type="containsText" dxfId="0" priority="10" stopIfTrue="1" operator="containsText" text="Kau">
      <formula>NOT(ISERROR(SEARCH("Kau",A11)))</formula>
    </cfRule>
  </conditionalFormatting>
  <pageMargins left="0.70866141732283472" right="0.70866141732283472" top="0.78740157480314965" bottom="0.78740157480314965" header="0.31496062992125984" footer="0.31496062992125984"/>
  <pageSetup paperSize="9" scale="9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A5" sqref="A1:XFD5"/>
    </sheetView>
  </sheetViews>
  <sheetFormatPr defaultColWidth="9" defaultRowHeight="13.8" x14ac:dyDescent="0.25"/>
  <cols>
    <col min="1" max="1" width="5.5" style="3" customWidth="1"/>
    <col min="2" max="2" width="11.5" style="3" customWidth="1"/>
    <col min="3" max="3" width="59.19921875" style="4" customWidth="1"/>
    <col min="4" max="4" width="33.3984375" style="4" customWidth="1"/>
    <col min="5" max="5" width="15.3984375" style="4" customWidth="1"/>
    <col min="6" max="16384" width="9" style="4"/>
  </cols>
  <sheetData>
    <row r="1" spans="1:5" s="12" customFormat="1" ht="15" x14ac:dyDescent="0.25">
      <c r="A1" s="16" t="s">
        <v>49</v>
      </c>
      <c r="B1" s="16"/>
      <c r="D1" s="15"/>
    </row>
    <row r="2" spans="1:5" s="12" customFormat="1" ht="15" x14ac:dyDescent="0.25">
      <c r="A2" s="16" t="s">
        <v>48</v>
      </c>
      <c r="B2" s="16"/>
    </row>
    <row r="3" spans="1:5" s="12" customFormat="1" ht="15" x14ac:dyDescent="0.25">
      <c r="A3" s="16"/>
      <c r="B3" s="16"/>
    </row>
    <row r="4" spans="1:5" s="12" customFormat="1" ht="15" x14ac:dyDescent="0.25">
      <c r="A4" s="17"/>
      <c r="B4" s="17"/>
      <c r="C4" s="15"/>
      <c r="D4" s="18"/>
      <c r="E4" s="19" t="s">
        <v>22</v>
      </c>
    </row>
    <row r="5" spans="1:5" s="12" customFormat="1" ht="15" x14ac:dyDescent="0.25">
      <c r="A5" s="20" t="s">
        <v>19</v>
      </c>
      <c r="B5" s="20" t="s">
        <v>13</v>
      </c>
      <c r="C5" s="21" t="s">
        <v>20</v>
      </c>
      <c r="D5" s="21" t="s">
        <v>21</v>
      </c>
      <c r="E5" s="6" t="s">
        <v>15</v>
      </c>
    </row>
    <row r="6" spans="1:5" s="44" customFormat="1" ht="27.6" x14ac:dyDescent="0.25">
      <c r="A6" s="6">
        <v>1</v>
      </c>
      <c r="B6" s="6" t="s">
        <v>9</v>
      </c>
      <c r="C6" s="7" t="s">
        <v>0</v>
      </c>
      <c r="D6" s="5" t="s">
        <v>5</v>
      </c>
      <c r="E6" s="9">
        <v>13500</v>
      </c>
    </row>
    <row r="7" spans="1:5" s="44" customFormat="1" ht="27.6" x14ac:dyDescent="0.25">
      <c r="A7" s="6">
        <v>2</v>
      </c>
      <c r="B7" s="6" t="s">
        <v>10</v>
      </c>
      <c r="C7" s="7" t="s">
        <v>1</v>
      </c>
      <c r="D7" s="5" t="s">
        <v>6</v>
      </c>
      <c r="E7" s="9">
        <v>13500</v>
      </c>
    </row>
    <row r="8" spans="1:5" s="44" customFormat="1" ht="27.6" x14ac:dyDescent="0.25">
      <c r="A8" s="6">
        <v>3</v>
      </c>
      <c r="B8" s="6" t="s">
        <v>11</v>
      </c>
      <c r="C8" s="7" t="s">
        <v>2</v>
      </c>
      <c r="D8" s="5" t="s">
        <v>7</v>
      </c>
      <c r="E8" s="9">
        <v>13500</v>
      </c>
    </row>
    <row r="9" spans="1:5" s="44" customFormat="1" x14ac:dyDescent="0.25">
      <c r="A9" s="6">
        <v>4</v>
      </c>
      <c r="B9" s="43" t="s">
        <v>51</v>
      </c>
      <c r="C9" s="7" t="s">
        <v>50</v>
      </c>
      <c r="D9" s="5" t="s">
        <v>8</v>
      </c>
      <c r="E9" s="9">
        <v>13500</v>
      </c>
    </row>
    <row r="10" spans="1:5" x14ac:dyDescent="0.25">
      <c r="A10" s="6"/>
      <c r="B10" s="6"/>
      <c r="C10" s="5" t="s">
        <v>16</v>
      </c>
      <c r="D10" s="5"/>
      <c r="E10" s="10">
        <f>SUM(E6:E9)</f>
        <v>54000</v>
      </c>
    </row>
    <row r="15" spans="1:5" ht="15" x14ac:dyDescent="0.25">
      <c r="B15" s="17"/>
    </row>
  </sheetData>
  <customSheetViews>
    <customSheetView guid="{670E1649-8E53-4615-BC52-F03227AF6819}" showPageBreaks="1" fitToPage="1">
      <selection activeCell="A5" sqref="A1:XFD5"/>
      <pageMargins left="0.78740157480314965" right="0.78740157480314965" top="1.3779527559055118" bottom="0.78740157480314965" header="0.43307086614173229" footer="0.31496062992125984"/>
      <printOptions horizontalCentered="1"/>
      <pageSetup paperSize="9" scale="96" orientation="landscape" r:id="rId1"/>
      <headerFooter scaleWithDoc="0">
        <oddHeader>&amp;L&amp;"Tahoma,Tučné"&amp;12Usnesení č. 86/6889 - Příloha č. 1&amp;"Tahoma,Obyčejné"
Počet stran přílohy: 1&amp;R&amp;12Strana &amp;P</oddHeader>
      </headerFooter>
    </customSheetView>
    <customSheetView guid="{ED16AA9F-6779-451D-BBB8-A6F0B728F30A}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98" orientation="landscape" r:id="rId2"/>
    </customSheetView>
  </customSheetViews>
  <printOptions horizontalCentered="1"/>
  <pageMargins left="0.78740157480314965" right="0.78740157480314965" top="1.3779527559055118" bottom="0.78740157480314965" header="0.43307086614173229" footer="0.31496062992125984"/>
  <pageSetup paperSize="9" scale="96" orientation="landscape" r:id="rId3"/>
  <headerFooter scaleWithDoc="0">
    <oddHeader>&amp;L&amp;"Tahoma,Tučné"&amp;12Usnesení č. 86/6889 - Příloha č. 1&amp;"Tahoma,Obyčejné"
Počet stran přílohy: 1&amp;R&amp;12Strana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</vt:lpstr>
      <vt:lpstr>Příloha č. 2 (2)</vt:lpstr>
      <vt:lpstr>Příloha č. 2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sevcakova</dc:creator>
  <cp:lastModifiedBy>Radka Bartmanová</cp:lastModifiedBy>
  <cp:lastPrinted>2015-12-28T09:36:02Z</cp:lastPrinted>
  <dcterms:created xsi:type="dcterms:W3CDTF">2014-12-18T11:46:37Z</dcterms:created>
  <dcterms:modified xsi:type="dcterms:W3CDTF">2015-12-28T09:36:03Z</dcterms:modified>
</cp:coreProperties>
</file>