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firstSheet="1" activeTab="1"/>
  </bookViews>
  <sheets>
    <sheet name="List1" sheetId="1" state="hidden" r:id="rId1"/>
    <sheet name="List2" sheetId="2" r:id="rId2"/>
  </sheets>
  <definedNames>
    <definedName name="_xlnm.Print_Titles" localSheetId="0">List1!$5:$6</definedName>
    <definedName name="_xlnm.Print_Titles" localSheetId="1">List2!$5:$6</definedName>
  </definedNames>
  <calcPr calcId="144525"/>
</workbook>
</file>

<file path=xl/calcChain.xml><?xml version="1.0" encoding="utf-8"?>
<calcChain xmlns="http://schemas.openxmlformats.org/spreadsheetml/2006/main">
  <c r="J112" i="1" l="1"/>
  <c r="J113" i="1"/>
  <c r="J111" i="1" l="1"/>
  <c r="J73" i="1" l="1"/>
  <c r="J66" i="1"/>
  <c r="J67" i="1"/>
  <c r="J68" i="1"/>
  <c r="J69" i="1"/>
  <c r="J70" i="1"/>
  <c r="J71" i="1"/>
  <c r="J7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52" i="1"/>
  <c r="L16" i="1"/>
  <c r="M16" i="1"/>
  <c r="N16" i="1"/>
  <c r="K16" i="1"/>
  <c r="I16" i="1"/>
  <c r="F16" i="1"/>
  <c r="G16" i="1"/>
  <c r="H16" i="1"/>
  <c r="E16" i="1"/>
  <c r="E15" i="1"/>
  <c r="E14" i="1"/>
  <c r="E13" i="1"/>
  <c r="E12" i="1"/>
  <c r="E11" i="1"/>
  <c r="E8" i="1"/>
  <c r="E35" i="1"/>
  <c r="J50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35" i="1"/>
  <c r="J30" i="1"/>
  <c r="J27" i="1"/>
  <c r="J28" i="1"/>
  <c r="J29" i="1"/>
  <c r="J26" i="1"/>
  <c r="J24" i="1"/>
  <c r="J23" i="1"/>
  <c r="J21" i="1"/>
  <c r="J19" i="1"/>
  <c r="J20" i="1"/>
  <c r="J18" i="1"/>
  <c r="J9" i="1"/>
  <c r="J8" i="1"/>
  <c r="L9" i="1" l="1"/>
  <c r="M9" i="1"/>
  <c r="N9" i="1"/>
  <c r="K9" i="1"/>
  <c r="F9" i="1"/>
  <c r="G9" i="1"/>
  <c r="H9" i="1"/>
  <c r="E9" i="1"/>
  <c r="L30" i="1"/>
  <c r="M30" i="1"/>
  <c r="K30" i="1"/>
  <c r="F30" i="1"/>
  <c r="G30" i="1"/>
  <c r="H30" i="1"/>
  <c r="E30" i="1"/>
  <c r="E27" i="1"/>
  <c r="E28" i="1"/>
  <c r="E29" i="1"/>
  <c r="E26" i="1"/>
</calcChain>
</file>

<file path=xl/sharedStrings.xml><?xml version="1.0" encoding="utf-8"?>
<sst xmlns="http://schemas.openxmlformats.org/spreadsheetml/2006/main" count="766" uniqueCount="129">
  <si>
    <t>Přehled akcí reprodukce majetku kraje včetně ISPROFIN v roce 2015 (v tis. Kč)</t>
  </si>
  <si>
    <t/>
  </si>
  <si>
    <t>Číslo akce</t>
  </si>
  <si>
    <t>Název akce</t>
  </si>
  <si>
    <t>Výdaje na akci celkem</t>
  </si>
  <si>
    <t>Výdaje v předchozích letech</t>
  </si>
  <si>
    <t>Rozpočet</t>
  </si>
  <si>
    <t>Skutečnost</t>
  </si>
  <si>
    <t>% plnění</t>
  </si>
  <si>
    <t>Plánované výdaje v letech</t>
  </si>
  <si>
    <t>Poznámka</t>
  </si>
  <si>
    <t>2004 -  2013</t>
  </si>
  <si>
    <t xml:space="preserve"> 2014</t>
  </si>
  <si>
    <t>Stav k (vč.) 2015/03</t>
  </si>
  <si>
    <t xml:space="preserve"> 2016</t>
  </si>
  <si>
    <t xml:space="preserve"> 2017</t>
  </si>
  <si>
    <t xml:space="preserve"> 2018</t>
  </si>
  <si>
    <t>po r. 2018</t>
  </si>
  <si>
    <t>Činnost zastupitelstva kraje</t>
  </si>
  <si>
    <t>Rozvoj videokonference - obměna hardwaru, pořízení systému pro přípravu materiálů pro jednání rady kraje a zasedání zastupitelstva kraje, zabezpečení technické podpory hlasovaného zařízení a obměna vozového parku.</t>
  </si>
  <si>
    <t>Doprava</t>
  </si>
  <si>
    <t>x</t>
  </si>
  <si>
    <t xml:space="preserve">Jedná se o opakující se akci. Objem ročního rozpočtu je stanoven v závislosti na možnosti rozpočtu daného roku. </t>
  </si>
  <si>
    <t xml:space="preserve"> -</t>
  </si>
  <si>
    <t>Finance a správa majetku</t>
  </si>
  <si>
    <t xml:space="preserve">Jedná se o celkové náklady na realizaci investičních opatření, včetně úhrady úroků, služeb za energetický management, včetně finančních prostředků pro zúčtování roku 2013. </t>
  </si>
  <si>
    <t>Výdaje na pořízení komplexního řešení nákupního systému II.</t>
  </si>
  <si>
    <t>Krizové řízení</t>
  </si>
  <si>
    <t>Kultura</t>
  </si>
  <si>
    <t>V předcházejících obdobích byly realizovány přípravné práce, včetně zpracování projektové dokuemntace. Realizace stavební části je plánována v letech 2015-2018.</t>
  </si>
  <si>
    <t>Regionální rozvoj</t>
  </si>
  <si>
    <t xml:space="preserve"> - </t>
  </si>
  <si>
    <t>Sociální věci</t>
  </si>
  <si>
    <t>Předpoklad financování ze státního rozpočtu. Finanční prostředky v roce 2015 jsou určeny na pokrytí vlastního podílu.</t>
  </si>
  <si>
    <t xml:space="preserve">Rozdíl do výše celkových výdajů na akci bude dokryt z vlastních zdrojů příspěvkové organizace. </t>
  </si>
  <si>
    <t>Školství</t>
  </si>
  <si>
    <t xml:space="preserve">Rekonstrukce budovy na ul. Opavská 22 ve Vítkově (Střední škola, Vítkov-Podhradí, příspěvková organizace) v rámci akce Výdaje spojené s  optimalizací škol - PO v odvětví </t>
  </si>
  <si>
    <t>Vlastní správní činnost kraje - KÚ</t>
  </si>
  <si>
    <t>V uplynulém období byly realizovány přípravné práce, včetně zpracování projektové dokumentace. Realizace stavební části je plánována v roce 2015 a 2016.</t>
  </si>
  <si>
    <t xml:space="preserve">Pořízení nástroje na auditování činnosti správců zařízení a aplikací, nákup modulu spisové služby a ekonomického systému Ginis, nákup dat pro potřeby územního plánování a územně analytických podkladů, pořízení deduplikační zálohovací jednotky a rozšíření diskové kapacity a pamětí pro virtualizační servery. </t>
  </si>
  <si>
    <t xml:space="preserve">Výdaje na technické zhodnocení budovy krajského úřadu související s realizací bezpečnostní politiky krajského úřadu, výdaje na pořízení klimatizačních jednotek v budovách krajského úřadu, dataprojektorů a výdaje související s obměnou vozového parku. </t>
  </si>
  <si>
    <t>Zdravotnictví</t>
  </si>
  <si>
    <t xml:space="preserve">Na základě uzavřené smlouvy o nájmu podniku vznikl kraji závazek reinvestovat část nájemného zpět do pořízení movitého majetku a do pronajatého nemovitého majetku. Jedná o závazek od roku 2013 do roku 2032. </t>
  </si>
  <si>
    <t>Životní prostředí</t>
  </si>
  <si>
    <t>CELKEM</t>
  </si>
  <si>
    <t>Průmyslová zóna Nad Barborou</t>
  </si>
  <si>
    <t>Předpoklad spoluúčasti ze státního rozpočtu. Usnesením vlády České republiky č. 824 ze dne 30.10.2013 rozhodla vláda České republiky o  možnosti čerpat v rámci „Programu na podporu podnikatelských nemovitostí a infrastruktury“ státní dotaci až do výše 750  mil.  Kč, při rozložení financování MSK 25 % a dotace max. 75 %.</t>
  </si>
  <si>
    <t>Příloha č. 4 k materiálu č. 4/9</t>
  </si>
  <si>
    <t>Celkem</t>
  </si>
  <si>
    <t>Počet stran přílohy : 2</t>
  </si>
  <si>
    <t>Kapitálové výdaje – činnost zastupitelstva kraje</t>
  </si>
  <si>
    <t>Souvislé opravy silnic II. a III. tříd (Správa silnic Moravskoslezského kraje, příspěvková organizace, Ostrava)</t>
  </si>
  <si>
    <t>Nákup pozemků v areálu Letiště Ostrava, a.s.,</t>
  </si>
  <si>
    <t>Protihluková opatření na silnicích II. a III. tříd (Správa silnic Moravskoslezského kraje, příspěvková organizace, Ostrava)</t>
  </si>
  <si>
    <t>Letiště Leoše Janáčka Ostrava, bezpečnostní centrum - l. etapa</t>
  </si>
  <si>
    <t>Silnice III/4721 ul. Michálkovická a MK ul. Hladnovská a ul. Keltičkova - okružní křižovatka (Správa silnic Moravskoslezského kraje, příspěvková organizace, Ostrava)</t>
  </si>
  <si>
    <t>Realizace energetických úspor metodou EPC ve vybraných objektech Moravskoslezského kraje</t>
  </si>
  <si>
    <t>Výdaje související se sdílenými službami - investiční</t>
  </si>
  <si>
    <t>ARR - klimatizace</t>
  </si>
  <si>
    <t>Integrované bezpečnostní centrum Moravskoslezského kraje - dovybavení</t>
  </si>
  <si>
    <t>Přístavba Domu umění – Galerie 21. století (Galerie výtvarného umění v Ostravě, příspěvková organizace, Ostrava)</t>
  </si>
  <si>
    <t>Těšínské divadlo - Malá scéna (Těšínské divadlo Český Těšín, příspěvková organizace)</t>
  </si>
  <si>
    <t>Program rozvoje muzejnictví v Moravskoslezském kraji - příspěvkové organizace MSK</t>
  </si>
  <si>
    <t>Oprava dřevěného mostu a dřevostaveb v Archeoparku (Muzeum Těšínska, příspěvková organizace)</t>
  </si>
  <si>
    <t>Reprodukce majetku kraje v odvětví regionálního rozvoje</t>
  </si>
  <si>
    <t>Rekonstrukce objektu Domova Vítkov (Domov Vítkov, příspěvková organizace, Vítkov)</t>
  </si>
  <si>
    <t>Humanizace zařízení - 1. a 2. etapa pavilonu A (Nový domov, příspěvková organizace, Karviná)</t>
  </si>
  <si>
    <t>Zateplení budovy č.p. 410 (Domov Odry, příspěvková organizace)</t>
  </si>
  <si>
    <t>Vybudování čističky odpadních vod (Domov Na zámku, příspěvková organizace, Kyjovice)</t>
  </si>
  <si>
    <t>Revitalizace budovy Domova Letokruhy (Domov Letokruhy, příspěvková organizace, Budišov nad Budišovkou)</t>
  </si>
  <si>
    <t>Revitalizace budovy Domova Příbor (Domov Příbor, příspěvková organizace)</t>
  </si>
  <si>
    <t>Venkovní úpravy ploch objektu na ul. K. Śliwky, č. p. 620 (Centrum psychologické pomoci, příspěvková organizace, Karviná)</t>
  </si>
  <si>
    <t>Úpravy venkovních ploch objektu na ul. Hornická v Ostravě (Centrum psychologické pomoci, příspěvková organizace, Karviná)</t>
  </si>
  <si>
    <t>Vybudování evakuačních výtahů (Náš svět, příspěvková organizace, Pržno)</t>
  </si>
  <si>
    <t>Rekonstrukce výtahu v budově na ul. Máchova 19, Nový Jičín (Domov Paprsek, příspěvková organizace, Nový Jičín)</t>
  </si>
  <si>
    <t>Rekonstrukce stávajícího výtahu na evakuační (Nový domov, příspěvková organizace, Karviná)</t>
  </si>
  <si>
    <t>Rekonstrukce stávajícího výtahu na evakuační (Zámek Dolní Životice, příspěvková organizace)</t>
  </si>
  <si>
    <t>Dispoziční změny v hlavní budově (Domov Na zámku, příspěvková organizace, Kyjovice)</t>
  </si>
  <si>
    <t>Rekonstrukce stávajícího výtahu na evakuační (Domov Duha, příspěvková organizace, Nový Jičín)</t>
  </si>
  <si>
    <t>Úpravy objektu na ul. Šunychelská včetně vybudování bydlení komunitního typu (Domov Jistoty, příspěvková organizace, Bohumín)</t>
  </si>
  <si>
    <t>Rekonstrukce elektroinstalace objektů školy (Masarykova střední škola zemědělská a Vyšší odborná škola, Opava, příspěvková organizace)</t>
  </si>
  <si>
    <t>Rekonstrukce střechy spojovacího koridoru (Střední zdravotnická škola a Vyšší odborná škola zdravotnická, Ostrava, příspěvková organizace)</t>
  </si>
  <si>
    <t>Výdaje spojené s optimalizací škol - PO v odvětví školství</t>
  </si>
  <si>
    <t>Úpravy krytého bazénu (Střední škola a Základní škola, Havířov-Šumbark, příspěvková organizace</t>
  </si>
  <si>
    <t>Oprava střechy objektu Husova  (Střední škola, Bohumín, příspěvková organizace)</t>
  </si>
  <si>
    <t>Rekonstrukce rozvodů (Střední průmyslová škola chemická akademika Heyrovského a Gymnázium, Ostrava, příspěvková organizace)</t>
  </si>
  <si>
    <t xml:space="preserve">Výměna oken (Gymnázium Petra Bezruče, Frýdek-Místek, příspěvková organizace) </t>
  </si>
  <si>
    <t>Oprava vnitřních rozvodů vody a sociálních zařízení (Gymnázium a Střední odborná škola, Nový Jičín, příspěvková organizace)</t>
  </si>
  <si>
    <t>Oprava střechy - budova A na ul. 1. máje (Střední zdravotnická škola a Vyšší odborná škola zdravotnická, Ostrava, příspěvková organizace)</t>
  </si>
  <si>
    <t>Stavební úpravy a sanace zdiva v suterénu (Všeobecné a sportovní gymnázium, Bruntál, příspěvková organizace)</t>
  </si>
  <si>
    <t>Izolace a sanace základů budov (Mendelova střední škola, Nový Jičín, příspěvková organizace)</t>
  </si>
  <si>
    <t>Rekonstrukce elektroinstalace (Střední škola, Základní škola a Mateřská škola, Frýdek-Místek, příspěvková organizace)</t>
  </si>
  <si>
    <t>Změna místa napojení, úprava měření el.energie a rekonstrukce napájecích rozvodů  (Obchodní akademie a Vyšší odborná škola sociální, Ostrava-Mariánské Hory, příspěvková organizace)</t>
  </si>
  <si>
    <t>Rekonstrukce elektroinstalace (Mateřská škola pro zrakově postižené, Havířov-Město, Mozartova 2, příspěvková organizace)</t>
  </si>
  <si>
    <t>Vybudování venkovního výtahu (Základní škola a Praktická škola, Opava, Slezského odboje 5, příspěvková organizace)</t>
  </si>
  <si>
    <t>Oprava visutých střech objektu tělocvičen a bazénu (Střední škola elektrostavební a dřevozpracující, Frýdek-Místek, příspěvková organizace)</t>
  </si>
  <si>
    <t>Výměna podlahy tělocvičny (Gymnázium, Krnov, příspěvková organizace)</t>
  </si>
  <si>
    <t>Rekonstrukce sociálního zařízení v budově školy - 3. etapa (Střední škola automobilní, mechanizace a podnikání, Krnov, příspěvková organizace)</t>
  </si>
  <si>
    <t>Oprava elektroinstalace v budově školy a laboratořích - 2. a 3. etapa (Střední škola technická a zemědělská, Nový Jičín, příspěvková organizace)</t>
  </si>
  <si>
    <t>Rekontrukce elektroinstalace osvětlení (Základní škola, Ostrava-Zábřeh, Kpt. Vajdy 1a, příspěvková organizace)</t>
  </si>
  <si>
    <t>Rekonstrukce budovy krajského úřadu - Parkoviště u budov krajského úřadu</t>
  </si>
  <si>
    <t>Kapitálové výdaje - ICT - činnost krajského úřadu</t>
  </si>
  <si>
    <t>Ostatní kapitálové výdaje - činnost krajského úřadu</t>
  </si>
  <si>
    <t>Rekonstrukce výtahů - pracoviště Orlová (Nemocnice s poliklinikou Karviná-Ráj, příspěvková organizace)</t>
  </si>
  <si>
    <t>Nemocnice s poliklinikou v Novém Jičíně - reinvestiční část nájemného a opravy</t>
  </si>
  <si>
    <t>Rekonstrukce rozvodny vysokého napětí Karviná (Nemocnice s poliklinikou Karviná-Ráj, příspěvková organizace)</t>
  </si>
  <si>
    <t>Úpravy rozvodů mediplynů  Karviná (Nemocnice s poliklinikou Karviná-Ráj, příspěvková organizace)</t>
  </si>
  <si>
    <t>Výměna podlahových krytin (Nemocnice s poliklinikou Havířov, příspěvková organizace)</t>
  </si>
  <si>
    <t>Pavilon chirurgických oborů – technická infrastruktura  (Nemocnice ve Frýdku – Místku, příspěvková organizace)</t>
  </si>
  <si>
    <t>Rekonstrukce výtahů v blocích C , D , E (Nemocnice ve Frýdku – Místku, příspěvková organizace)</t>
  </si>
  <si>
    <t>Pojistné plnění v odvětví zdravotnictví</t>
  </si>
  <si>
    <t>Úprava kanalizace areálu Karviná (Nemocnice s poliklinikou Karviná – Ráj, příspěvková organizace)</t>
  </si>
  <si>
    <t>Rekonstrukce plynové kotelny a modernizace rehabilitace (Odborný léčebný ústav Metylovice – Moravskoslezské sanatorium, příspěvková organizace)</t>
  </si>
  <si>
    <t>Modernizace a rekonstrukce výtahů Karviná (Nemocnice s poliklinikou Karviná-Ráj, příspěvková organizace)</t>
  </si>
  <si>
    <t>Rekonstrukce sociálních zařízení lůžkových oddělení (Nemocnice s poliklinikou Havířov, příspěvková organizace)</t>
  </si>
  <si>
    <t>Rekonstrukce výtahů č. 7a č. 17 (Nemocnice s poliklinikou Havířov, příspěvková organizace)</t>
  </si>
  <si>
    <t>Modernizace operačních sálů Orlová (Nemocnice s poliklinikou Karviná-Ráj, příspěvková organizace)</t>
  </si>
  <si>
    <t>Výměna výtahů v objektech zdravotnického zařízení (Sdružené zdravotnické zařízení Krnov, příspěvková organizace)</t>
  </si>
  <si>
    <t>Rekonstrukce a modernizace rehabilitace (Odborný léčebný ústav Metylovice – Moravskoslezské sanatorium, příspěvková organizace)</t>
  </si>
  <si>
    <t xml:space="preserve">Výměna rozvodů vody v křídle A1 a v monobloku Karviná (Nemocnice s poliklinikou Karviná-Ráj, příspěvková organizace) </t>
  </si>
  <si>
    <t>Pavilon chirurgických oborů - dovybavení (Nemocnice ve Frýdku-Místku, příspěvková organizace)</t>
  </si>
  <si>
    <t>Dovybavení koupelen v pavilonu interních oborů ve Slezské nemocnici v Opavě (Slezská nemocnice v Opavě, příspěvková organizace)</t>
  </si>
  <si>
    <t>Pořízení termokamery (Moravskoslezské energetické centrum, příspěvková organizace, Ostrava)</t>
  </si>
  <si>
    <t>Příloha č. 4 k materiálu č. 4/1</t>
  </si>
  <si>
    <t>Upravený rozpočet výdajů 2015</t>
  </si>
  <si>
    <t>Skutečné čerpání k 31. 3. 2015</t>
  </si>
  <si>
    <t>v tis. Kč</t>
  </si>
  <si>
    <t xml:space="preserve">                                   PŘEHLED AKCÍ REPRODUKCE MAJETKU KRAJE VČETNĚ ISPROFIN </t>
  </si>
  <si>
    <t>Počet stran přílohy 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</si>
</sst>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rgb="FF000000"/>
      <name val="Calibri"/>
      <family val="2"/>
      <scheme val="minor"/>
    </font>
    <font>
      <b/>
      <sz val="14"/>
      <color rgb="FF084686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name val="Calibri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2">
    <xf numFmtId="0" fontId="0" fillId="0" borderId="0" xfId="0"/>
    <xf numFmtId="0" fontId="2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0" fontId="5" fillId="2" borderId="1" xfId="1" applyNumberFormat="1" applyFont="1" applyFill="1" applyBorder="1" applyAlignment="1">
      <alignment horizontal="right" vertical="top" wrapText="1" readingOrder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vertical="top" wrapText="1"/>
    </xf>
    <xf numFmtId="164" fontId="5" fillId="3" borderId="1" xfId="1" applyNumberFormat="1" applyFont="1" applyFill="1" applyBorder="1" applyAlignment="1">
      <alignment horizontal="right" vertical="top" wrapText="1" readingOrder="1"/>
    </xf>
    <xf numFmtId="164" fontId="5" fillId="0" borderId="1" xfId="1" applyNumberFormat="1" applyFont="1" applyFill="1" applyBorder="1" applyAlignment="1">
      <alignment horizontal="right" vertical="top" wrapText="1" readingOrder="1"/>
    </xf>
    <xf numFmtId="4" fontId="5" fillId="0" borderId="1" xfId="1" applyNumberFormat="1" applyFont="1" applyFill="1" applyBorder="1" applyAlignment="1">
      <alignment horizontal="right" vertical="top" wrapText="1" readingOrder="1"/>
    </xf>
    <xf numFmtId="164" fontId="2" fillId="0" borderId="1" xfId="1" applyNumberFormat="1" applyFont="1" applyFill="1" applyBorder="1" applyAlignment="1">
      <alignment horizontal="right" vertical="center" wrapText="1" readingOrder="1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164" fontId="6" fillId="0" borderId="1" xfId="1" applyNumberFormat="1" applyFont="1" applyFill="1" applyBorder="1" applyAlignment="1">
      <alignment horizontal="right" vertical="top" wrapText="1" readingOrder="1"/>
    </xf>
    <xf numFmtId="4" fontId="6" fillId="0" borderId="1" xfId="1" applyNumberFormat="1" applyFont="1" applyFill="1" applyBorder="1" applyAlignment="1">
      <alignment horizontal="right" vertical="center" wrapText="1" readingOrder="1"/>
    </xf>
    <xf numFmtId="164" fontId="5" fillId="2" borderId="1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1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right" vertical="center" wrapText="1" readingOrder="1"/>
    </xf>
    <xf numFmtId="164" fontId="5" fillId="4" borderId="1" xfId="1" applyNumberFormat="1" applyFont="1" applyFill="1" applyBorder="1" applyAlignment="1">
      <alignment horizontal="right" vertical="top" wrapText="1" readingOrder="1"/>
    </xf>
    <xf numFmtId="0" fontId="5" fillId="5" borderId="1" xfId="1" applyNumberFormat="1" applyFont="1" applyFill="1" applyBorder="1" applyAlignment="1">
      <alignment horizontal="right" vertical="top" wrapText="1" readingOrder="1"/>
    </xf>
    <xf numFmtId="164" fontId="6" fillId="4" borderId="1" xfId="1" applyNumberFormat="1" applyFont="1" applyFill="1" applyBorder="1" applyAlignment="1">
      <alignment horizontal="right" vertical="top" wrapText="1" readingOrder="1"/>
    </xf>
    <xf numFmtId="4" fontId="6" fillId="4" borderId="1" xfId="1" applyNumberFormat="1" applyFont="1" applyFill="1" applyBorder="1" applyAlignment="1">
      <alignment horizontal="right" vertical="center" wrapText="1" readingOrder="1"/>
    </xf>
    <xf numFmtId="164" fontId="5" fillId="5" borderId="1" xfId="1" applyNumberFormat="1" applyFont="1" applyFill="1" applyBorder="1" applyAlignment="1">
      <alignment horizontal="right" vertical="top" wrapText="1" readingOrder="1"/>
    </xf>
    <xf numFmtId="0" fontId="8" fillId="0" borderId="1" xfId="1" applyNumberFormat="1" applyFont="1" applyFill="1" applyBorder="1" applyAlignment="1">
      <alignment horizontal="center" vertical="top" wrapText="1" readingOrder="1"/>
    </xf>
    <xf numFmtId="4" fontId="5" fillId="0" borderId="1" xfId="1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4" borderId="1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4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8" fillId="7" borderId="1" xfId="1" applyNumberFormat="1" applyFont="1" applyFill="1" applyBorder="1" applyAlignment="1">
      <alignment vertical="center" wrapText="1" readingOrder="1"/>
    </xf>
    <xf numFmtId="0" fontId="8" fillId="7" borderId="1" xfId="1" applyNumberFormat="1" applyFont="1" applyFill="1" applyBorder="1" applyAlignment="1">
      <alignment horizontal="right" vertical="center" wrapText="1" readingOrder="1"/>
    </xf>
    <xf numFmtId="0" fontId="2" fillId="0" borderId="1" xfId="0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horizontal="right" vertical="center" wrapText="1" readingOrder="1"/>
    </xf>
    <xf numFmtId="0" fontId="8" fillId="3" borderId="1" xfId="1" applyNumberFormat="1" applyFont="1" applyFill="1" applyBorder="1" applyAlignment="1">
      <alignment horizontal="center" vertical="center" wrapText="1" readingOrder="1"/>
    </xf>
    <xf numFmtId="164" fontId="8" fillId="6" borderId="1" xfId="1" applyNumberFormat="1" applyFont="1" applyFill="1" applyBorder="1" applyAlignment="1">
      <alignment horizontal="right" vertical="center" wrapText="1" readingOrder="1"/>
    </xf>
    <xf numFmtId="164" fontId="8" fillId="4" borderId="1" xfId="1" applyNumberFormat="1" applyFont="1" applyFill="1" applyBorder="1" applyAlignment="1">
      <alignment horizontal="right" vertical="center" wrapText="1" readingOrder="1"/>
    </xf>
    <xf numFmtId="0" fontId="8" fillId="5" borderId="1" xfId="1" applyNumberFormat="1" applyFont="1" applyFill="1" applyBorder="1" applyAlignment="1">
      <alignment horizontal="right" vertical="center" wrapText="1" readingOrder="1"/>
    </xf>
    <xf numFmtId="0" fontId="2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4" fontId="8" fillId="4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vertical="center" wrapText="1" readingOrder="1"/>
    </xf>
    <xf numFmtId="4" fontId="2" fillId="4" borderId="1" xfId="1" applyNumberFormat="1" applyFont="1" applyFill="1" applyBorder="1" applyAlignment="1">
      <alignment horizontal="right" vertical="center" wrapText="1" readingOrder="1"/>
    </xf>
    <xf numFmtId="164" fontId="8" fillId="2" borderId="1" xfId="1" applyNumberFormat="1" applyFont="1" applyFill="1" applyBorder="1" applyAlignment="1">
      <alignment horizontal="right" vertical="center" wrapText="1" readingOrder="1"/>
    </xf>
    <xf numFmtId="164" fontId="8" fillId="5" borderId="1" xfId="1" applyNumberFormat="1" applyFont="1" applyFill="1" applyBorder="1" applyAlignment="1">
      <alignment horizontal="right" vertical="center" wrapText="1" readingOrder="1"/>
    </xf>
    <xf numFmtId="0" fontId="8" fillId="2" borderId="1" xfId="1" applyNumberFormat="1" applyFont="1" applyFill="1" applyBorder="1" applyAlignment="1">
      <alignment vertical="center" wrapText="1" readingOrder="1"/>
    </xf>
    <xf numFmtId="0" fontId="8" fillId="2" borderId="1" xfId="1" applyNumberFormat="1" applyFont="1" applyFill="1" applyBorder="1" applyAlignment="1">
      <alignment horizontal="right" vertical="center" wrapText="1" readingOrder="1"/>
    </xf>
    <xf numFmtId="164" fontId="8" fillId="3" borderId="1" xfId="1" applyNumberFormat="1" applyFont="1" applyFill="1" applyBorder="1" applyAlignment="1">
      <alignment horizontal="right" vertical="center" wrapText="1" readingOrder="1"/>
    </xf>
    <xf numFmtId="4" fontId="8" fillId="0" borderId="1" xfId="1" applyNumberFormat="1" applyFont="1" applyFill="1" applyBorder="1" applyAlignment="1">
      <alignment horizontal="right" vertical="center" wrapText="1" readingOrder="1"/>
    </xf>
    <xf numFmtId="0" fontId="8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 wrapText="1" readingOrder="1"/>
    </xf>
    <xf numFmtId="0" fontId="5" fillId="2" borderId="1" xfId="1" applyNumberFormat="1" applyFont="1" applyFill="1" applyBorder="1" applyAlignment="1">
      <alignment horizontal="right" vertical="top" wrapText="1" readingOrder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5" fillId="2" borderId="2" xfId="1" applyNumberFormat="1" applyFont="1" applyFill="1" applyBorder="1" applyAlignment="1">
      <alignment vertical="top" wrapText="1" readingOrder="1"/>
    </xf>
    <xf numFmtId="0" fontId="2" fillId="0" borderId="8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vertical="top" wrapText="1"/>
    </xf>
    <xf numFmtId="0" fontId="5" fillId="3" borderId="1" xfId="1" applyNumberFormat="1" applyFont="1" applyFill="1" applyBorder="1" applyAlignment="1">
      <alignment horizontal="right" vertical="top" wrapText="1" readingOrder="1"/>
    </xf>
    <xf numFmtId="0" fontId="2" fillId="0" borderId="1" xfId="0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left" vertical="top" wrapText="1" readingOrder="1"/>
    </xf>
    <xf numFmtId="0" fontId="2" fillId="0" borderId="3" xfId="1" applyNumberFormat="1" applyFont="1" applyFill="1" applyBorder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right" vertical="top" wrapText="1" readingOrder="1"/>
    </xf>
    <xf numFmtId="0" fontId="7" fillId="0" borderId="3" xfId="0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center" wrapText="1" readingOrder="1"/>
    </xf>
    <xf numFmtId="0" fontId="6" fillId="2" borderId="4" xfId="1" applyNumberFormat="1" applyFont="1" applyFill="1" applyBorder="1" applyAlignment="1">
      <alignment vertical="top" wrapText="1" readingOrder="1"/>
    </xf>
    <xf numFmtId="0" fontId="6" fillId="2" borderId="5" xfId="1" applyNumberFormat="1" applyFont="1" applyFill="1" applyBorder="1" applyAlignment="1">
      <alignment vertical="top" wrapText="1" readingOrder="1"/>
    </xf>
    <xf numFmtId="0" fontId="6" fillId="2" borderId="6" xfId="1" applyNumberFormat="1" applyFont="1" applyFill="1" applyBorder="1" applyAlignment="1">
      <alignment vertical="top" wrapText="1" readingOrder="1"/>
    </xf>
    <xf numFmtId="0" fontId="6" fillId="2" borderId="7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center" wrapText="1"/>
    </xf>
    <xf numFmtId="0" fontId="8" fillId="7" borderId="1" xfId="1" applyNumberFormat="1" applyFont="1" applyFill="1" applyBorder="1" applyAlignment="1">
      <alignment vertical="center" wrapText="1" readingOrder="1"/>
    </xf>
    <xf numFmtId="0" fontId="2" fillId="8" borderId="1" xfId="0" applyFont="1" applyFill="1" applyBorder="1" applyAlignment="1">
      <alignment vertical="center" wrapText="1"/>
    </xf>
    <xf numFmtId="0" fontId="2" fillId="8" borderId="1" xfId="1" applyNumberFormat="1" applyFont="1" applyFill="1" applyBorder="1" applyAlignment="1">
      <alignment horizontal="justify" vertical="center" wrapText="1"/>
    </xf>
    <xf numFmtId="0" fontId="7" fillId="8" borderId="1" xfId="0" applyFont="1" applyFill="1" applyBorder="1" applyAlignment="1">
      <alignment horizontal="justify" vertical="center" wrapText="1"/>
    </xf>
    <xf numFmtId="0" fontId="8" fillId="0" borderId="9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8" fillId="0" borderId="11" xfId="1" applyNumberFormat="1" applyFont="1" applyFill="1" applyBorder="1" applyAlignment="1">
      <alignment horizontal="center" vertical="center" wrapText="1" readingOrder="1"/>
    </xf>
    <xf numFmtId="0" fontId="8" fillId="0" borderId="12" xfId="1" applyNumberFormat="1" applyFont="1" applyFill="1" applyBorder="1" applyAlignment="1">
      <alignment horizontal="center" vertical="center" wrapText="1" readingOrder="1"/>
    </xf>
    <xf numFmtId="0" fontId="8" fillId="2" borderId="2" xfId="1" applyNumberFormat="1" applyFont="1" applyFill="1" applyBorder="1" applyAlignment="1">
      <alignment horizontal="center" vertical="center" wrapText="1" readingOrder="1"/>
    </xf>
    <xf numFmtId="0" fontId="8" fillId="2" borderId="8" xfId="1" applyNumberFormat="1" applyFont="1" applyFill="1" applyBorder="1" applyAlignment="1">
      <alignment horizontal="center" vertical="center" wrapText="1" readingOrder="1"/>
    </xf>
    <xf numFmtId="0" fontId="8" fillId="2" borderId="3" xfId="1" applyNumberFormat="1" applyFont="1" applyFill="1" applyBorder="1" applyAlignment="1">
      <alignment horizontal="center" vertical="center" wrapText="1" readingOrder="1"/>
    </xf>
    <xf numFmtId="0" fontId="2" fillId="2" borderId="1" xfId="1" applyNumberFormat="1" applyFont="1" applyFill="1" applyBorder="1" applyAlignment="1">
      <alignment vertical="center" wrapText="1" readingOrder="1"/>
    </xf>
    <xf numFmtId="0" fontId="2" fillId="2" borderId="1" xfId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justify" vertical="center" wrapText="1"/>
    </xf>
    <xf numFmtId="0" fontId="8" fillId="3" borderId="1" xfId="1" applyNumberFormat="1" applyFont="1" applyFill="1" applyBorder="1" applyAlignment="1">
      <alignment horizontal="right" vertical="center" wrapText="1" readingOrder="1"/>
    </xf>
    <xf numFmtId="0" fontId="8" fillId="2" borderId="2" xfId="1" applyNumberFormat="1" applyFont="1" applyFill="1" applyBorder="1" applyAlignment="1">
      <alignment vertical="center" wrapText="1" readingOrder="1"/>
    </xf>
    <xf numFmtId="0" fontId="7" fillId="0" borderId="3" xfId="0" applyFont="1" applyFill="1" applyBorder="1" applyAlignment="1">
      <alignment vertical="center" wrapText="1" readingOrder="1"/>
    </xf>
    <xf numFmtId="0" fontId="8" fillId="2" borderId="1" xfId="1" applyNumberFormat="1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vertical="center" wrapText="1" readingOrder="1"/>
    </xf>
    <xf numFmtId="0" fontId="8" fillId="2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" fillId="4" borderId="1" xfId="1" applyNumberFormat="1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2" fillId="4" borderId="1" xfId="1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vertical="center" wrapText="1" readingOrder="1"/>
    </xf>
    <xf numFmtId="0" fontId="2" fillId="2" borderId="5" xfId="1" applyNumberFormat="1" applyFont="1" applyFill="1" applyBorder="1" applyAlignment="1">
      <alignment vertical="center" wrapText="1" readingOrder="1"/>
    </xf>
    <xf numFmtId="0" fontId="2" fillId="2" borderId="6" xfId="1" applyNumberFormat="1" applyFont="1" applyFill="1" applyBorder="1" applyAlignment="1">
      <alignment vertical="center" wrapText="1" readingOrder="1"/>
    </xf>
    <xf numFmtId="0" fontId="2" fillId="2" borderId="7" xfId="1" applyNumberFormat="1" applyFont="1" applyFill="1" applyBorder="1" applyAlignment="1">
      <alignment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0" fontId="8" fillId="7" borderId="8" xfId="1" applyNumberFormat="1" applyFont="1" applyFill="1" applyBorder="1" applyAlignment="1">
      <alignment horizontal="left" vertical="center" wrapText="1" readingOrder="1"/>
    </xf>
    <xf numFmtId="0" fontId="8" fillId="7" borderId="3" xfId="1" applyNumberFormat="1" applyFont="1" applyFill="1" applyBorder="1" applyAlignment="1">
      <alignment horizontal="left" vertical="center" wrapText="1" readingOrder="1"/>
    </xf>
    <xf numFmtId="0" fontId="8" fillId="7" borderId="1" xfId="1" applyNumberFormat="1" applyFont="1" applyFill="1" applyBorder="1" applyAlignment="1">
      <alignment horizontal="right" vertical="center" wrapText="1" readingOrder="1"/>
    </xf>
    <xf numFmtId="0" fontId="2" fillId="8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8" fillId="6" borderId="1" xfId="1" applyNumberFormat="1" applyFont="1" applyFill="1" applyBorder="1" applyAlignment="1">
      <alignment horizontal="right" vertical="center" wrapText="1" readingOrder="1"/>
    </xf>
    <xf numFmtId="0" fontId="2" fillId="4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 readingOrder="1"/>
    </xf>
    <xf numFmtId="0" fontId="2" fillId="0" borderId="1" xfId="1" applyNumberFormat="1" applyFont="1" applyFill="1" applyBorder="1" applyAlignment="1">
      <alignment horizontal="left" vertical="center" wrapText="1"/>
    </xf>
    <xf numFmtId="0" fontId="8" fillId="7" borderId="2" xfId="1" applyNumberFormat="1" applyFont="1" applyFill="1" applyBorder="1" applyAlignment="1">
      <alignment vertical="center" wrapText="1" readingOrder="1"/>
    </xf>
    <xf numFmtId="0" fontId="2" fillId="8" borderId="8" xfId="0" applyFont="1" applyFill="1" applyBorder="1" applyAlignment="1">
      <alignment vertical="center" wrapText="1" readingOrder="1"/>
    </xf>
    <xf numFmtId="0" fontId="2" fillId="8" borderId="3" xfId="0" applyFont="1" applyFill="1" applyBorder="1" applyAlignment="1">
      <alignment vertical="center" wrapText="1" readingOrder="1"/>
    </xf>
    <xf numFmtId="0" fontId="2" fillId="2" borderId="9" xfId="1" applyNumberFormat="1" applyFont="1" applyFill="1" applyBorder="1" applyAlignment="1">
      <alignment vertical="center" wrapText="1" readingOrder="1"/>
    </xf>
    <xf numFmtId="0" fontId="2" fillId="0" borderId="10" xfId="1" applyNumberFormat="1" applyFont="1" applyFill="1" applyBorder="1" applyAlignment="1">
      <alignment vertical="center" wrapText="1"/>
    </xf>
    <xf numFmtId="0" fontId="2" fillId="2" borderId="6" xfId="1" applyNumberFormat="1" applyFont="1" applyFill="1" applyBorder="1" applyAlignment="1">
      <alignment vertical="center" wrapText="1"/>
    </xf>
    <xf numFmtId="0" fontId="2" fillId="0" borderId="7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horizontal="left" vertical="center" wrapText="1" readingOrder="1"/>
    </xf>
    <xf numFmtId="0" fontId="8" fillId="4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view="pageBreakPreview" zoomScale="80" zoomScaleNormal="90" zoomScaleSheetLayoutView="80" workbookViewId="0">
      <pane ySplit="6" topLeftCell="A25" activePane="bottomLeft" state="frozen"/>
      <selection pane="bottomLeft" sqref="A1:XFD1048576"/>
    </sheetView>
  </sheetViews>
  <sheetFormatPr defaultRowHeight="10.5" x14ac:dyDescent="0.15"/>
  <cols>
    <col min="1" max="1" width="0.140625" style="1" customWidth="1"/>
    <col min="2" max="2" width="3.140625" style="1" customWidth="1"/>
    <col min="3" max="3" width="9.85546875" style="17" customWidth="1"/>
    <col min="4" max="4" width="50.140625" style="1" customWidth="1"/>
    <col min="5" max="14" width="16.140625" style="1" customWidth="1"/>
    <col min="15" max="15" width="2" style="1" customWidth="1"/>
    <col min="16" max="16" width="29.7109375" style="1" customWidth="1"/>
    <col min="17" max="17" width="0" style="1" hidden="1" customWidth="1"/>
    <col min="18" max="16384" width="9.140625" style="1"/>
  </cols>
  <sheetData>
    <row r="1" spans="1:16" ht="18" x14ac:dyDescent="0.2">
      <c r="A1" s="16"/>
      <c r="B1" s="16" t="s">
        <v>47</v>
      </c>
      <c r="C1" s="20"/>
      <c r="D1" s="18"/>
      <c r="E1" s="86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 customHeight="1" x14ac:dyDescent="0.2">
      <c r="A2" s="16"/>
      <c r="B2" s="16" t="s">
        <v>49</v>
      </c>
      <c r="C2" s="20"/>
      <c r="D2" s="18"/>
    </row>
    <row r="5" spans="1:16" ht="18.75" customHeight="1" x14ac:dyDescent="0.15">
      <c r="A5" s="71" t="s">
        <v>1</v>
      </c>
      <c r="B5" s="67"/>
      <c r="C5" s="71" t="s">
        <v>2</v>
      </c>
      <c r="D5" s="71" t="s">
        <v>3</v>
      </c>
      <c r="E5" s="71" t="s">
        <v>4</v>
      </c>
      <c r="F5" s="66" t="s">
        <v>5</v>
      </c>
      <c r="G5" s="67"/>
      <c r="H5" s="32" t="s">
        <v>6</v>
      </c>
      <c r="I5" s="32" t="s">
        <v>7</v>
      </c>
      <c r="J5" s="32" t="s">
        <v>8</v>
      </c>
      <c r="K5" s="66" t="s">
        <v>9</v>
      </c>
      <c r="L5" s="67"/>
      <c r="M5" s="67"/>
      <c r="N5" s="67"/>
      <c r="O5" s="66" t="s">
        <v>10</v>
      </c>
      <c r="P5" s="67"/>
    </row>
    <row r="6" spans="1:16" ht="14.25" customHeight="1" x14ac:dyDescent="0.15">
      <c r="A6" s="67"/>
      <c r="B6" s="67"/>
      <c r="C6" s="72"/>
      <c r="D6" s="67"/>
      <c r="E6" s="67"/>
      <c r="F6" s="32" t="s">
        <v>11</v>
      </c>
      <c r="G6" s="32" t="s">
        <v>12</v>
      </c>
      <c r="H6" s="66" t="s">
        <v>13</v>
      </c>
      <c r="I6" s="67"/>
      <c r="J6" s="67"/>
      <c r="K6" s="32" t="s">
        <v>14</v>
      </c>
      <c r="L6" s="32" t="s">
        <v>15</v>
      </c>
      <c r="M6" s="32" t="s">
        <v>16</v>
      </c>
      <c r="N6" s="32" t="s">
        <v>17</v>
      </c>
      <c r="O6" s="66" t="s">
        <v>1</v>
      </c>
      <c r="P6" s="67"/>
    </row>
    <row r="7" spans="1:16" x14ac:dyDescent="0.15">
      <c r="A7" s="68" t="s">
        <v>18</v>
      </c>
      <c r="B7" s="69"/>
      <c r="C7" s="69"/>
      <c r="D7" s="69"/>
      <c r="E7" s="2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70" t="s">
        <v>1</v>
      </c>
      <c r="P7" s="67"/>
    </row>
    <row r="8" spans="1:16" ht="72" customHeight="1" x14ac:dyDescent="0.15">
      <c r="A8" s="73" t="s">
        <v>1</v>
      </c>
      <c r="B8" s="67"/>
      <c r="C8" s="21">
        <v>5339</v>
      </c>
      <c r="D8" s="5" t="s">
        <v>50</v>
      </c>
      <c r="E8" s="6">
        <f>SUM(F8+G8+H8+K8+L8+M8+N8)</f>
        <v>4350</v>
      </c>
      <c r="F8" s="6">
        <v>0</v>
      </c>
      <c r="G8" s="6">
        <v>0</v>
      </c>
      <c r="H8" s="26">
        <v>4350</v>
      </c>
      <c r="I8" s="26">
        <v>0</v>
      </c>
      <c r="J8" s="6">
        <f>I8/H8*100</f>
        <v>0</v>
      </c>
      <c r="K8" s="6">
        <v>0</v>
      </c>
      <c r="L8" s="6">
        <v>0</v>
      </c>
      <c r="M8" s="6">
        <v>0</v>
      </c>
      <c r="N8" s="6">
        <v>0</v>
      </c>
      <c r="O8" s="75" t="s">
        <v>19</v>
      </c>
      <c r="P8" s="76"/>
    </row>
    <row r="9" spans="1:16" ht="11.25" x14ac:dyDescent="0.15">
      <c r="A9" s="74"/>
      <c r="B9" s="67"/>
      <c r="C9" s="22" t="s">
        <v>1</v>
      </c>
      <c r="D9" s="19" t="s">
        <v>48</v>
      </c>
      <c r="E9" s="8">
        <f>SUM(E8)</f>
        <v>4350</v>
      </c>
      <c r="F9" s="8">
        <f t="shared" ref="F9:H9" si="0">SUM(F8)</f>
        <v>0</v>
      </c>
      <c r="G9" s="8">
        <f t="shared" si="0"/>
        <v>0</v>
      </c>
      <c r="H9" s="8">
        <f t="shared" si="0"/>
        <v>4350</v>
      </c>
      <c r="I9" s="27">
        <v>0</v>
      </c>
      <c r="J9" s="8">
        <f>I9/H9*100</f>
        <v>0</v>
      </c>
      <c r="K9" s="8">
        <f>SUM(K8)</f>
        <v>0</v>
      </c>
      <c r="L9" s="8">
        <f t="shared" ref="L9:N9" si="1">SUM(L8)</f>
        <v>0</v>
      </c>
      <c r="M9" s="8">
        <f t="shared" si="1"/>
        <v>0</v>
      </c>
      <c r="N9" s="8">
        <f t="shared" si="1"/>
        <v>0</v>
      </c>
      <c r="O9" s="75" t="s">
        <v>1</v>
      </c>
      <c r="P9" s="76"/>
    </row>
    <row r="10" spans="1:16" ht="10.5" customHeight="1" x14ac:dyDescent="0.15">
      <c r="A10" s="77" t="s">
        <v>20</v>
      </c>
      <c r="B10" s="78"/>
      <c r="C10" s="79"/>
      <c r="D10" s="2"/>
      <c r="E10" s="2" t="s">
        <v>1</v>
      </c>
      <c r="F10" s="3" t="s">
        <v>1</v>
      </c>
      <c r="G10" s="3" t="s">
        <v>1</v>
      </c>
      <c r="H10" s="28" t="s">
        <v>1</v>
      </c>
      <c r="I10" s="28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70" t="s">
        <v>1</v>
      </c>
      <c r="P10" s="67"/>
    </row>
    <row r="11" spans="1:16" ht="51" customHeight="1" x14ac:dyDescent="0.15">
      <c r="A11" s="74"/>
      <c r="B11" s="67"/>
      <c r="C11" s="21">
        <v>4355</v>
      </c>
      <c r="D11" s="4" t="s">
        <v>51</v>
      </c>
      <c r="E11" s="6">
        <f>SUM(G11+H11+K11+L11+M11+N11)</f>
        <v>80000</v>
      </c>
      <c r="F11" s="6" t="s">
        <v>21</v>
      </c>
      <c r="G11" s="6">
        <v>47000</v>
      </c>
      <c r="H11" s="26">
        <v>33000</v>
      </c>
      <c r="I11" s="2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75" t="s">
        <v>22</v>
      </c>
      <c r="P11" s="76"/>
    </row>
    <row r="12" spans="1:16" ht="11.25" x14ac:dyDescent="0.15">
      <c r="A12" s="74"/>
      <c r="B12" s="67"/>
      <c r="C12" s="21">
        <v>4434</v>
      </c>
      <c r="D12" s="4" t="s">
        <v>52</v>
      </c>
      <c r="E12" s="6">
        <f>SUM(F12+G12+H12+K12+L12+M12+N12)</f>
        <v>4282.1000000000004</v>
      </c>
      <c r="F12" s="6">
        <v>4032.1</v>
      </c>
      <c r="G12" s="6">
        <v>0</v>
      </c>
      <c r="H12" s="26">
        <v>250</v>
      </c>
      <c r="I12" s="2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5" t="s">
        <v>23</v>
      </c>
      <c r="P12" s="76"/>
    </row>
    <row r="13" spans="1:16" ht="36.75" customHeight="1" x14ac:dyDescent="0.15">
      <c r="A13" s="74"/>
      <c r="B13" s="67"/>
      <c r="C13" s="21">
        <v>4450</v>
      </c>
      <c r="D13" s="4" t="s">
        <v>53</v>
      </c>
      <c r="E13" s="6">
        <f>SUM(G13+H13+K13+L13+M13+N13)</f>
        <v>19000</v>
      </c>
      <c r="F13" s="6" t="s">
        <v>21</v>
      </c>
      <c r="G13" s="6">
        <v>5000</v>
      </c>
      <c r="H13" s="26">
        <v>14000</v>
      </c>
      <c r="I13" s="2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75" t="s">
        <v>22</v>
      </c>
      <c r="P13" s="76"/>
    </row>
    <row r="14" spans="1:16" ht="11.25" x14ac:dyDescent="0.15">
      <c r="A14" s="74"/>
      <c r="B14" s="67"/>
      <c r="C14" s="21">
        <v>4982</v>
      </c>
      <c r="D14" s="4" t="s">
        <v>54</v>
      </c>
      <c r="E14" s="6">
        <f>SUM(F14+G14+H14+K14+L14+M14+N14)</f>
        <v>20000</v>
      </c>
      <c r="F14" s="6">
        <v>0</v>
      </c>
      <c r="G14" s="6">
        <v>0</v>
      </c>
      <c r="H14" s="26">
        <v>20000</v>
      </c>
      <c r="I14" s="2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5" t="s">
        <v>23</v>
      </c>
      <c r="P14" s="76"/>
    </row>
    <row r="15" spans="1:16" ht="31.5" x14ac:dyDescent="0.15">
      <c r="A15" s="74"/>
      <c r="B15" s="67"/>
      <c r="C15" s="21">
        <v>5288</v>
      </c>
      <c r="D15" s="4" t="s">
        <v>55</v>
      </c>
      <c r="E15" s="6">
        <f>SUM(F15+G15+H15+K15+L15+M15+N15)</f>
        <v>16600</v>
      </c>
      <c r="F15" s="6">
        <v>0</v>
      </c>
      <c r="G15" s="6">
        <v>0</v>
      </c>
      <c r="H15" s="26">
        <v>16600</v>
      </c>
      <c r="I15" s="2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5" t="s">
        <v>23</v>
      </c>
      <c r="P15" s="76"/>
    </row>
    <row r="16" spans="1:16" x14ac:dyDescent="0.15">
      <c r="A16" s="74"/>
      <c r="B16" s="67"/>
      <c r="C16" s="23" t="s">
        <v>1</v>
      </c>
      <c r="D16" s="19" t="s">
        <v>48</v>
      </c>
      <c r="E16" s="10">
        <f>SUM(E11:E15)</f>
        <v>139882.1</v>
      </c>
      <c r="F16" s="10">
        <f t="shared" ref="F16:H16" si="2">SUM(F11:F15)</f>
        <v>4032.1</v>
      </c>
      <c r="G16" s="10">
        <f t="shared" si="2"/>
        <v>52000</v>
      </c>
      <c r="H16" s="10">
        <f t="shared" si="2"/>
        <v>83850</v>
      </c>
      <c r="I16" s="10">
        <f>SUM(I11:I15)</f>
        <v>0</v>
      </c>
      <c r="J16" s="8">
        <v>0</v>
      </c>
      <c r="K16" s="8">
        <f>SUM(K11:K15)</f>
        <v>0</v>
      </c>
      <c r="L16" s="8">
        <f t="shared" ref="L16:N16" si="3">SUM(L11:L15)</f>
        <v>0</v>
      </c>
      <c r="M16" s="8">
        <f t="shared" si="3"/>
        <v>0</v>
      </c>
      <c r="N16" s="8">
        <f t="shared" si="3"/>
        <v>0</v>
      </c>
      <c r="O16" s="80" t="s">
        <v>1</v>
      </c>
      <c r="P16" s="67"/>
    </row>
    <row r="17" spans="1:16" x14ac:dyDescent="0.15">
      <c r="A17" s="68" t="s">
        <v>24</v>
      </c>
      <c r="B17" s="81"/>
      <c r="C17" s="81"/>
      <c r="D17" s="81"/>
      <c r="E17" s="2" t="s">
        <v>1</v>
      </c>
      <c r="F17" s="3" t="s">
        <v>1</v>
      </c>
      <c r="G17" s="3" t="s">
        <v>1</v>
      </c>
      <c r="H17" s="28" t="s">
        <v>1</v>
      </c>
      <c r="I17" s="28" t="s">
        <v>1</v>
      </c>
      <c r="J17" s="3" t="s">
        <v>1</v>
      </c>
      <c r="K17" s="3" t="s">
        <v>1</v>
      </c>
      <c r="L17" s="3" t="s">
        <v>1</v>
      </c>
      <c r="M17" s="3" t="s">
        <v>1</v>
      </c>
      <c r="N17" s="3" t="s">
        <v>1</v>
      </c>
      <c r="O17" s="70" t="s">
        <v>1</v>
      </c>
      <c r="P17" s="67"/>
    </row>
    <row r="18" spans="1:16" ht="51" customHeight="1" x14ac:dyDescent="0.15">
      <c r="A18" s="73" t="s">
        <v>1</v>
      </c>
      <c r="B18" s="67"/>
      <c r="C18" s="21">
        <v>5057</v>
      </c>
      <c r="D18" s="4" t="s">
        <v>56</v>
      </c>
      <c r="E18" s="6">
        <v>218326.12378999998</v>
      </c>
      <c r="F18" s="11">
        <v>19322.43579</v>
      </c>
      <c r="G18" s="6">
        <v>19567.067999999999</v>
      </c>
      <c r="H18" s="26">
        <v>24340.62</v>
      </c>
      <c r="I18" s="26">
        <v>9783.5339999999997</v>
      </c>
      <c r="J18" s="6">
        <f>I18/H18*100</f>
        <v>40.19426785348935</v>
      </c>
      <c r="K18" s="6">
        <v>22014</v>
      </c>
      <c r="L18" s="6">
        <v>22014</v>
      </c>
      <c r="M18" s="6">
        <v>22014</v>
      </c>
      <c r="N18" s="6">
        <v>89054</v>
      </c>
      <c r="O18" s="75" t="s">
        <v>25</v>
      </c>
      <c r="P18" s="76"/>
    </row>
    <row r="19" spans="1:16" ht="33" customHeight="1" x14ac:dyDescent="0.15">
      <c r="A19" s="74"/>
      <c r="B19" s="67"/>
      <c r="C19" s="21">
        <v>5313</v>
      </c>
      <c r="D19" s="4" t="s">
        <v>57</v>
      </c>
      <c r="E19" s="6">
        <v>2516.8000000000002</v>
      </c>
      <c r="F19" s="6">
        <v>0</v>
      </c>
      <c r="G19" s="6">
        <v>0</v>
      </c>
      <c r="H19" s="26">
        <v>2516.8000000000002</v>
      </c>
      <c r="I19" s="26">
        <v>0</v>
      </c>
      <c r="J19" s="6">
        <f t="shared" ref="J19:J20" si="4">I19/H19*100</f>
        <v>0</v>
      </c>
      <c r="K19" s="6">
        <v>0</v>
      </c>
      <c r="L19" s="6">
        <v>0</v>
      </c>
      <c r="M19" s="6">
        <v>0</v>
      </c>
      <c r="N19" s="6">
        <v>0</v>
      </c>
      <c r="O19" s="75" t="s">
        <v>26</v>
      </c>
      <c r="P19" s="76"/>
    </row>
    <row r="20" spans="1:16" x14ac:dyDescent="0.15">
      <c r="A20" s="74"/>
      <c r="B20" s="67"/>
      <c r="C20" s="21">
        <v>5344</v>
      </c>
      <c r="D20" s="4" t="s">
        <v>58</v>
      </c>
      <c r="E20" s="6">
        <v>677</v>
      </c>
      <c r="F20" s="6">
        <v>0</v>
      </c>
      <c r="G20" s="6">
        <v>24.2</v>
      </c>
      <c r="H20" s="26">
        <v>652.79999999999995</v>
      </c>
      <c r="I20" s="26">
        <v>0</v>
      </c>
      <c r="J20" s="6">
        <f t="shared" si="4"/>
        <v>0</v>
      </c>
      <c r="K20" s="6">
        <v>0</v>
      </c>
      <c r="L20" s="6">
        <v>0</v>
      </c>
      <c r="M20" s="6">
        <v>0</v>
      </c>
      <c r="N20" s="6">
        <v>0</v>
      </c>
      <c r="O20" s="82" t="s">
        <v>23</v>
      </c>
      <c r="P20" s="83"/>
    </row>
    <row r="21" spans="1:16" x14ac:dyDescent="0.15">
      <c r="A21" s="74"/>
      <c r="B21" s="67"/>
      <c r="C21" s="23" t="s">
        <v>1</v>
      </c>
      <c r="D21" s="19" t="s">
        <v>48</v>
      </c>
      <c r="E21" s="9">
        <v>221519.92378999997</v>
      </c>
      <c r="F21" s="9">
        <v>19322.43579</v>
      </c>
      <c r="G21" s="9">
        <v>19591.268</v>
      </c>
      <c r="H21" s="27">
        <v>27510.219999999998</v>
      </c>
      <c r="I21" s="27">
        <v>9783.5339999999997</v>
      </c>
      <c r="J21" s="12">
        <f>I21/H21*100</f>
        <v>35.56327066813715</v>
      </c>
      <c r="K21" s="8">
        <v>22014</v>
      </c>
      <c r="L21" s="8">
        <v>22014</v>
      </c>
      <c r="M21" s="8">
        <v>22014</v>
      </c>
      <c r="N21" s="8">
        <v>89054</v>
      </c>
      <c r="O21" s="80" t="s">
        <v>1</v>
      </c>
      <c r="P21" s="67"/>
    </row>
    <row r="22" spans="1:16" ht="10.5" customHeight="1" x14ac:dyDescent="0.15">
      <c r="A22" s="77" t="s">
        <v>27</v>
      </c>
      <c r="B22" s="78"/>
      <c r="C22" s="79"/>
      <c r="D22" s="2" t="s">
        <v>1</v>
      </c>
      <c r="E22" s="2" t="s">
        <v>1</v>
      </c>
      <c r="F22" s="3" t="s">
        <v>1</v>
      </c>
      <c r="G22" s="3" t="s">
        <v>1</v>
      </c>
      <c r="H22" s="28" t="s">
        <v>1</v>
      </c>
      <c r="I22" s="28" t="s">
        <v>1</v>
      </c>
      <c r="J22" s="3" t="s">
        <v>1</v>
      </c>
      <c r="K22" s="3" t="s">
        <v>1</v>
      </c>
      <c r="L22" s="3" t="s">
        <v>1</v>
      </c>
      <c r="M22" s="3" t="s">
        <v>1</v>
      </c>
      <c r="N22" s="3"/>
      <c r="O22" s="70" t="s">
        <v>1</v>
      </c>
      <c r="P22" s="67"/>
    </row>
    <row r="23" spans="1:16" ht="21" x14ac:dyDescent="0.15">
      <c r="A23" s="74"/>
      <c r="B23" s="67"/>
      <c r="C23" s="21">
        <v>4984</v>
      </c>
      <c r="D23" s="4" t="s">
        <v>59</v>
      </c>
      <c r="E23" s="6">
        <v>7280.8281999999999</v>
      </c>
      <c r="F23" s="6">
        <v>5660.8281999999999</v>
      </c>
      <c r="G23" s="6">
        <v>630</v>
      </c>
      <c r="H23" s="26">
        <v>990</v>
      </c>
      <c r="I23" s="26">
        <v>951.06</v>
      </c>
      <c r="J23" s="6">
        <f>I23/H23*100</f>
        <v>96.066666666666663</v>
      </c>
      <c r="K23" s="6">
        <v>0</v>
      </c>
      <c r="L23" s="6">
        <v>0</v>
      </c>
      <c r="M23" s="6">
        <v>0</v>
      </c>
      <c r="N23" s="6">
        <v>0</v>
      </c>
      <c r="O23" s="75" t="s">
        <v>23</v>
      </c>
      <c r="P23" s="76"/>
    </row>
    <row r="24" spans="1:16" x14ac:dyDescent="0.15">
      <c r="A24" s="74"/>
      <c r="B24" s="67"/>
      <c r="C24" s="23" t="s">
        <v>1</v>
      </c>
      <c r="D24" s="19" t="s">
        <v>48</v>
      </c>
      <c r="E24" s="9">
        <v>7280.8281999999999</v>
      </c>
      <c r="F24" s="9">
        <v>5660.8281999999999</v>
      </c>
      <c r="G24" s="9">
        <v>630</v>
      </c>
      <c r="H24" s="27">
        <v>990</v>
      </c>
      <c r="I24" s="27">
        <v>951.06</v>
      </c>
      <c r="J24" s="12">
        <f>I24/H24*100</f>
        <v>96.066666666666663</v>
      </c>
      <c r="K24" s="8">
        <v>0</v>
      </c>
      <c r="L24" s="8">
        <v>0</v>
      </c>
      <c r="M24" s="8">
        <v>0</v>
      </c>
      <c r="N24" s="8">
        <v>0</v>
      </c>
      <c r="O24" s="80" t="s">
        <v>1</v>
      </c>
      <c r="P24" s="67"/>
    </row>
    <row r="25" spans="1:16" x14ac:dyDescent="0.15">
      <c r="A25" s="68" t="s">
        <v>28</v>
      </c>
      <c r="B25" s="67"/>
      <c r="C25" s="67"/>
      <c r="D25" s="2" t="s">
        <v>1</v>
      </c>
      <c r="E25" s="2" t="s">
        <v>1</v>
      </c>
      <c r="F25" s="3" t="s">
        <v>1</v>
      </c>
      <c r="G25" s="3" t="s">
        <v>1</v>
      </c>
      <c r="H25" s="28" t="s">
        <v>1</v>
      </c>
      <c r="I25" s="28" t="s">
        <v>1</v>
      </c>
      <c r="J25" s="3" t="s">
        <v>1</v>
      </c>
      <c r="K25" s="3" t="s">
        <v>1</v>
      </c>
      <c r="L25" s="3" t="s">
        <v>1</v>
      </c>
      <c r="M25" s="3" t="s">
        <v>1</v>
      </c>
      <c r="N25" s="3" t="s">
        <v>1</v>
      </c>
      <c r="O25" s="70" t="s">
        <v>1</v>
      </c>
      <c r="P25" s="67"/>
    </row>
    <row r="26" spans="1:16" ht="61.5" customHeight="1" x14ac:dyDescent="0.15">
      <c r="A26" s="74"/>
      <c r="B26" s="67"/>
      <c r="C26" s="21">
        <v>4724</v>
      </c>
      <c r="D26" s="4" t="s">
        <v>60</v>
      </c>
      <c r="E26" s="6">
        <f>SUM(F26+G26+H26+K26+L26+M26)</f>
        <v>502280.00399999996</v>
      </c>
      <c r="F26" s="6">
        <v>3158.45</v>
      </c>
      <c r="G26" s="6">
        <v>2122.8240000000001</v>
      </c>
      <c r="H26" s="26">
        <v>4498.7299999999996</v>
      </c>
      <c r="I26" s="26">
        <v>0</v>
      </c>
      <c r="J26" s="6">
        <f>I26/H26*100</f>
        <v>0</v>
      </c>
      <c r="K26" s="6">
        <v>200000</v>
      </c>
      <c r="L26" s="6">
        <v>202500</v>
      </c>
      <c r="M26" s="6">
        <v>90000</v>
      </c>
      <c r="N26" s="6">
        <v>0</v>
      </c>
      <c r="O26" s="75" t="s">
        <v>29</v>
      </c>
      <c r="P26" s="76"/>
    </row>
    <row r="27" spans="1:16" ht="21" x14ac:dyDescent="0.15">
      <c r="A27" s="74"/>
      <c r="B27" s="67"/>
      <c r="C27" s="21">
        <v>4854</v>
      </c>
      <c r="D27" s="4" t="s">
        <v>61</v>
      </c>
      <c r="E27" s="6">
        <f t="shared" ref="E27:E29" si="5">SUM(F27+G27+H27+K27+L27+M27)</f>
        <v>48309.421029999998</v>
      </c>
      <c r="F27" s="6">
        <v>24387.465929999998</v>
      </c>
      <c r="G27" s="6">
        <v>1003.8651</v>
      </c>
      <c r="H27" s="26">
        <v>22918.09</v>
      </c>
      <c r="I27" s="26">
        <v>32</v>
      </c>
      <c r="J27" s="6">
        <f t="shared" ref="J27:J29" si="6">I27/H27*100</f>
        <v>0.13962769148737961</v>
      </c>
      <c r="K27" s="6">
        <v>0</v>
      </c>
      <c r="L27" s="6">
        <v>0</v>
      </c>
      <c r="M27" s="6">
        <v>0</v>
      </c>
      <c r="N27" s="6">
        <v>0</v>
      </c>
      <c r="O27" s="75" t="s">
        <v>23</v>
      </c>
      <c r="P27" s="76"/>
    </row>
    <row r="28" spans="1:16" ht="21" x14ac:dyDescent="0.15">
      <c r="A28" s="74"/>
      <c r="B28" s="67"/>
      <c r="C28" s="21">
        <v>5254</v>
      </c>
      <c r="D28" s="4" t="s">
        <v>62</v>
      </c>
      <c r="E28" s="6">
        <f t="shared" si="5"/>
        <v>212</v>
      </c>
      <c r="F28" s="6">
        <v>0</v>
      </c>
      <c r="G28" s="6">
        <v>182</v>
      </c>
      <c r="H28" s="26">
        <v>30</v>
      </c>
      <c r="I28" s="26">
        <v>0</v>
      </c>
      <c r="J28" s="6">
        <f t="shared" si="6"/>
        <v>0</v>
      </c>
      <c r="K28" s="6">
        <v>0</v>
      </c>
      <c r="L28" s="6">
        <v>0</v>
      </c>
      <c r="M28" s="6">
        <v>0</v>
      </c>
      <c r="N28" s="6">
        <v>0</v>
      </c>
      <c r="O28" s="75" t="s">
        <v>23</v>
      </c>
      <c r="P28" s="76"/>
    </row>
    <row r="29" spans="1:16" ht="21" x14ac:dyDescent="0.15">
      <c r="A29" s="74"/>
      <c r="B29" s="67"/>
      <c r="C29" s="21">
        <v>5314</v>
      </c>
      <c r="D29" s="4" t="s">
        <v>63</v>
      </c>
      <c r="E29" s="6">
        <f t="shared" si="5"/>
        <v>2000</v>
      </c>
      <c r="F29" s="6">
        <v>0</v>
      </c>
      <c r="G29" s="6">
        <v>0</v>
      </c>
      <c r="H29" s="26">
        <v>2000</v>
      </c>
      <c r="I29" s="26">
        <v>0</v>
      </c>
      <c r="J29" s="6">
        <f t="shared" si="6"/>
        <v>0</v>
      </c>
      <c r="K29" s="6">
        <v>0</v>
      </c>
      <c r="L29" s="6">
        <v>0</v>
      </c>
      <c r="M29" s="6">
        <v>0</v>
      </c>
      <c r="N29" s="6">
        <v>0</v>
      </c>
      <c r="O29" s="75" t="s">
        <v>23</v>
      </c>
      <c r="P29" s="76"/>
    </row>
    <row r="30" spans="1:16" x14ac:dyDescent="0.15">
      <c r="A30" s="74"/>
      <c r="B30" s="67"/>
      <c r="C30" s="23" t="s">
        <v>1</v>
      </c>
      <c r="D30" s="19" t="s">
        <v>48</v>
      </c>
      <c r="E30" s="9">
        <f>SUM(E26:E29)</f>
        <v>552801.42502999993</v>
      </c>
      <c r="F30" s="9">
        <f t="shared" ref="F30:H30" si="7">SUM(F26:F29)</f>
        <v>27545.915929999999</v>
      </c>
      <c r="G30" s="9">
        <f t="shared" si="7"/>
        <v>3308.6891000000001</v>
      </c>
      <c r="H30" s="9">
        <f t="shared" si="7"/>
        <v>29446.82</v>
      </c>
      <c r="I30" s="27">
        <v>32</v>
      </c>
      <c r="J30" s="8">
        <f>I30/H30*100</f>
        <v>0.10867047783088292</v>
      </c>
      <c r="K30" s="8">
        <f>SUM(K26:K29)</f>
        <v>200000</v>
      </c>
      <c r="L30" s="8">
        <f t="shared" ref="L30:M30" si="8">SUM(L26:L29)</f>
        <v>202500</v>
      </c>
      <c r="M30" s="8">
        <f t="shared" si="8"/>
        <v>90000</v>
      </c>
      <c r="N30" s="8">
        <v>0</v>
      </c>
      <c r="O30" s="80" t="s">
        <v>1</v>
      </c>
      <c r="P30" s="67"/>
    </row>
    <row r="31" spans="1:16" ht="10.5" customHeight="1" x14ac:dyDescent="0.15">
      <c r="A31" s="68" t="s">
        <v>30</v>
      </c>
      <c r="B31" s="81"/>
      <c r="C31" s="81"/>
      <c r="D31" s="81" t="s">
        <v>1</v>
      </c>
      <c r="E31" s="2" t="s">
        <v>1</v>
      </c>
      <c r="F31" s="3" t="s">
        <v>1</v>
      </c>
      <c r="G31" s="3" t="s">
        <v>1</v>
      </c>
      <c r="H31" s="28" t="s">
        <v>1</v>
      </c>
      <c r="I31" s="28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70" t="s">
        <v>1</v>
      </c>
      <c r="P31" s="67"/>
    </row>
    <row r="32" spans="1:16" x14ac:dyDescent="0.15">
      <c r="A32" s="73" t="s">
        <v>1</v>
      </c>
      <c r="B32" s="67"/>
      <c r="C32" s="24">
        <v>5306</v>
      </c>
      <c r="D32" s="4" t="s">
        <v>64</v>
      </c>
      <c r="E32" s="13">
        <v>199.65</v>
      </c>
      <c r="F32" s="13">
        <v>0</v>
      </c>
      <c r="G32" s="13">
        <v>0</v>
      </c>
      <c r="H32" s="29">
        <v>199.65</v>
      </c>
      <c r="I32" s="29">
        <v>199.65</v>
      </c>
      <c r="J32" s="13">
        <v>100</v>
      </c>
      <c r="K32" s="13">
        <v>0</v>
      </c>
      <c r="L32" s="13">
        <v>0</v>
      </c>
      <c r="M32" s="13">
        <v>0</v>
      </c>
      <c r="N32" s="6">
        <v>0</v>
      </c>
      <c r="O32" s="84" t="s">
        <v>31</v>
      </c>
      <c r="P32" s="67"/>
    </row>
    <row r="33" spans="1:16" x14ac:dyDescent="0.15">
      <c r="A33" s="74"/>
      <c r="B33" s="67"/>
      <c r="C33" s="23" t="s">
        <v>1</v>
      </c>
      <c r="D33" s="19" t="s">
        <v>48</v>
      </c>
      <c r="E33" s="9">
        <v>199.65</v>
      </c>
      <c r="F33" s="9">
        <v>0</v>
      </c>
      <c r="G33" s="9">
        <v>0</v>
      </c>
      <c r="H33" s="27">
        <v>199.65</v>
      </c>
      <c r="I33" s="27">
        <v>199.65</v>
      </c>
      <c r="J33" s="8">
        <v>100</v>
      </c>
      <c r="K33" s="8">
        <v>0</v>
      </c>
      <c r="L33" s="8">
        <v>0</v>
      </c>
      <c r="M33" s="8">
        <v>0</v>
      </c>
      <c r="N33" s="8">
        <v>0</v>
      </c>
      <c r="O33" s="80" t="s">
        <v>1</v>
      </c>
      <c r="P33" s="67"/>
    </row>
    <row r="34" spans="1:16" x14ac:dyDescent="0.15">
      <c r="A34" s="68" t="s">
        <v>32</v>
      </c>
      <c r="B34" s="67"/>
      <c r="C34" s="67"/>
      <c r="D34" s="2" t="s">
        <v>1</v>
      </c>
      <c r="E34" s="2" t="s">
        <v>1</v>
      </c>
      <c r="F34" s="3" t="s">
        <v>1</v>
      </c>
      <c r="G34" s="3" t="s">
        <v>1</v>
      </c>
      <c r="H34" s="28" t="s">
        <v>1</v>
      </c>
      <c r="I34" s="28" t="s">
        <v>1</v>
      </c>
      <c r="J34" s="3" t="s">
        <v>1</v>
      </c>
      <c r="K34" s="3" t="s">
        <v>1</v>
      </c>
      <c r="L34" s="3" t="s">
        <v>1</v>
      </c>
      <c r="M34" s="3" t="s">
        <v>1</v>
      </c>
      <c r="N34" s="3" t="s">
        <v>1</v>
      </c>
      <c r="O34" s="70" t="s">
        <v>1</v>
      </c>
      <c r="P34" s="67"/>
    </row>
    <row r="35" spans="1:16" ht="59.25" customHeight="1" x14ac:dyDescent="0.15">
      <c r="A35" s="74"/>
      <c r="B35" s="67"/>
      <c r="C35" s="21">
        <v>4855</v>
      </c>
      <c r="D35" s="4" t="s">
        <v>65</v>
      </c>
      <c r="E35" s="14">
        <f>SUM(F35+G35+H35+K35+L35+M35+N35)</f>
        <v>40607.050000000003</v>
      </c>
      <c r="F35" s="6">
        <v>783.6</v>
      </c>
      <c r="G35" s="6">
        <v>216.59</v>
      </c>
      <c r="H35" s="26">
        <v>39606.86</v>
      </c>
      <c r="I35" s="26">
        <v>228.327</v>
      </c>
      <c r="J35" s="6">
        <f>I35/H35*100</f>
        <v>0.57648346776290771</v>
      </c>
      <c r="K35" s="6">
        <v>0</v>
      </c>
      <c r="L35" s="6">
        <v>0</v>
      </c>
      <c r="M35" s="6">
        <v>0</v>
      </c>
      <c r="N35" s="6">
        <v>0</v>
      </c>
      <c r="O35" s="75" t="s">
        <v>33</v>
      </c>
      <c r="P35" s="76"/>
    </row>
    <row r="36" spans="1:16" ht="21" x14ac:dyDescent="0.15">
      <c r="A36" s="74"/>
      <c r="B36" s="67"/>
      <c r="C36" s="21">
        <v>5122</v>
      </c>
      <c r="D36" s="4" t="s">
        <v>66</v>
      </c>
      <c r="E36" s="14">
        <v>14299.992439999998</v>
      </c>
      <c r="F36" s="6">
        <v>0</v>
      </c>
      <c r="G36" s="6">
        <v>2545.1924399999998</v>
      </c>
      <c r="H36" s="26">
        <v>11754.8</v>
      </c>
      <c r="I36" s="26">
        <v>3000.88337</v>
      </c>
      <c r="J36" s="6">
        <f t="shared" ref="J36:J49" si="9">I36/H36*100</f>
        <v>25.529004066423933</v>
      </c>
      <c r="K36" s="6">
        <v>0</v>
      </c>
      <c r="L36" s="6">
        <v>0</v>
      </c>
      <c r="M36" s="6">
        <v>0</v>
      </c>
      <c r="N36" s="6">
        <v>0</v>
      </c>
      <c r="O36" s="75" t="s">
        <v>31</v>
      </c>
      <c r="P36" s="76"/>
    </row>
    <row r="37" spans="1:16" ht="36" customHeight="1" x14ac:dyDescent="0.15">
      <c r="A37" s="74"/>
      <c r="B37" s="67"/>
      <c r="C37" s="21">
        <v>5245</v>
      </c>
      <c r="D37" s="4" t="s">
        <v>67</v>
      </c>
      <c r="E37" s="14">
        <v>2950</v>
      </c>
      <c r="F37" s="6">
        <v>0</v>
      </c>
      <c r="G37" s="6">
        <v>0</v>
      </c>
      <c r="H37" s="26">
        <v>1900</v>
      </c>
      <c r="I37" s="26">
        <v>0</v>
      </c>
      <c r="J37" s="6">
        <f t="shared" si="9"/>
        <v>0</v>
      </c>
      <c r="K37" s="6">
        <v>0</v>
      </c>
      <c r="L37" s="6">
        <v>0</v>
      </c>
      <c r="M37" s="6">
        <v>0</v>
      </c>
      <c r="N37" s="6">
        <v>0</v>
      </c>
      <c r="O37" s="75" t="s">
        <v>34</v>
      </c>
      <c r="P37" s="76"/>
    </row>
    <row r="38" spans="1:16" ht="21" x14ac:dyDescent="0.15">
      <c r="A38" s="74"/>
      <c r="B38" s="67"/>
      <c r="C38" s="21">
        <v>5259</v>
      </c>
      <c r="D38" s="4" t="s">
        <v>68</v>
      </c>
      <c r="E38" s="14">
        <v>3500</v>
      </c>
      <c r="F38" s="6">
        <v>0</v>
      </c>
      <c r="G38" s="6">
        <v>0</v>
      </c>
      <c r="H38" s="26">
        <v>3500</v>
      </c>
      <c r="I38" s="26">
        <v>0</v>
      </c>
      <c r="J38" s="6">
        <f t="shared" si="9"/>
        <v>0</v>
      </c>
      <c r="K38" s="6">
        <v>0</v>
      </c>
      <c r="L38" s="6">
        <v>0</v>
      </c>
      <c r="M38" s="6">
        <v>0</v>
      </c>
      <c r="N38" s="6">
        <v>0</v>
      </c>
      <c r="O38" s="75" t="s">
        <v>31</v>
      </c>
      <c r="P38" s="76"/>
    </row>
    <row r="39" spans="1:16" ht="21" x14ac:dyDescent="0.15">
      <c r="A39" s="74"/>
      <c r="B39" s="67"/>
      <c r="C39" s="21">
        <v>5315</v>
      </c>
      <c r="D39" s="4" t="s">
        <v>69</v>
      </c>
      <c r="E39" s="14">
        <v>2500</v>
      </c>
      <c r="F39" s="6">
        <v>0</v>
      </c>
      <c r="G39" s="6">
        <v>0</v>
      </c>
      <c r="H39" s="26">
        <v>2500</v>
      </c>
      <c r="I39" s="26">
        <v>0</v>
      </c>
      <c r="J39" s="6">
        <f t="shared" si="9"/>
        <v>0</v>
      </c>
      <c r="K39" s="6">
        <v>0</v>
      </c>
      <c r="L39" s="6">
        <v>0</v>
      </c>
      <c r="M39" s="6">
        <v>0</v>
      </c>
      <c r="N39" s="6">
        <v>0</v>
      </c>
      <c r="O39" s="75" t="s">
        <v>31</v>
      </c>
      <c r="P39" s="76"/>
    </row>
    <row r="40" spans="1:16" ht="21" x14ac:dyDescent="0.15">
      <c r="A40" s="74"/>
      <c r="B40" s="67"/>
      <c r="C40" s="21">
        <v>5316</v>
      </c>
      <c r="D40" s="4" t="s">
        <v>70</v>
      </c>
      <c r="E40" s="14">
        <v>1000</v>
      </c>
      <c r="F40" s="6">
        <v>0</v>
      </c>
      <c r="G40" s="6">
        <v>0</v>
      </c>
      <c r="H40" s="26">
        <v>1000</v>
      </c>
      <c r="I40" s="26">
        <v>0</v>
      </c>
      <c r="J40" s="6">
        <f t="shared" si="9"/>
        <v>0</v>
      </c>
      <c r="K40" s="6">
        <v>0</v>
      </c>
      <c r="L40" s="6">
        <v>0</v>
      </c>
      <c r="M40" s="6">
        <v>0</v>
      </c>
      <c r="N40" s="6">
        <v>0</v>
      </c>
      <c r="O40" s="75" t="s">
        <v>31</v>
      </c>
      <c r="P40" s="76"/>
    </row>
    <row r="41" spans="1:16" ht="21" x14ac:dyDescent="0.15">
      <c r="A41" s="74"/>
      <c r="B41" s="67"/>
      <c r="C41" s="21">
        <v>5317</v>
      </c>
      <c r="D41" s="4" t="s">
        <v>71</v>
      </c>
      <c r="E41" s="14">
        <v>700</v>
      </c>
      <c r="F41" s="6">
        <v>0</v>
      </c>
      <c r="G41" s="6">
        <v>0</v>
      </c>
      <c r="H41" s="26">
        <v>700</v>
      </c>
      <c r="I41" s="26">
        <v>0</v>
      </c>
      <c r="J41" s="6">
        <f t="shared" si="9"/>
        <v>0</v>
      </c>
      <c r="K41" s="6">
        <v>0</v>
      </c>
      <c r="L41" s="6">
        <v>0</v>
      </c>
      <c r="M41" s="6">
        <v>0</v>
      </c>
      <c r="N41" s="6">
        <v>0</v>
      </c>
      <c r="O41" s="75" t="s">
        <v>31</v>
      </c>
      <c r="P41" s="76"/>
    </row>
    <row r="42" spans="1:16" ht="21.75" customHeight="1" x14ac:dyDescent="0.15">
      <c r="A42" s="74"/>
      <c r="B42" s="67"/>
      <c r="C42" s="21">
        <v>5318</v>
      </c>
      <c r="D42" s="4" t="s">
        <v>72</v>
      </c>
      <c r="E42" s="14">
        <v>2000</v>
      </c>
      <c r="F42" s="6">
        <v>0</v>
      </c>
      <c r="G42" s="6">
        <v>0</v>
      </c>
      <c r="H42" s="26">
        <v>2000</v>
      </c>
      <c r="I42" s="26">
        <v>0</v>
      </c>
      <c r="J42" s="6">
        <f t="shared" si="9"/>
        <v>0</v>
      </c>
      <c r="K42" s="6">
        <v>0</v>
      </c>
      <c r="L42" s="6">
        <v>0</v>
      </c>
      <c r="M42" s="6">
        <v>0</v>
      </c>
      <c r="N42" s="6">
        <v>0</v>
      </c>
      <c r="O42" s="75" t="s">
        <v>31</v>
      </c>
      <c r="P42" s="76"/>
    </row>
    <row r="43" spans="1:16" ht="45.75" customHeight="1" x14ac:dyDescent="0.15">
      <c r="A43" s="74"/>
      <c r="B43" s="67"/>
      <c r="C43" s="21">
        <v>5319</v>
      </c>
      <c r="D43" s="4" t="s">
        <v>73</v>
      </c>
      <c r="E43" s="14">
        <v>4350</v>
      </c>
      <c r="F43" s="6">
        <v>0</v>
      </c>
      <c r="G43" s="6">
        <v>0</v>
      </c>
      <c r="H43" s="26">
        <v>500</v>
      </c>
      <c r="I43" s="26">
        <v>0</v>
      </c>
      <c r="J43" s="6">
        <f t="shared" si="9"/>
        <v>0</v>
      </c>
      <c r="K43" s="6">
        <v>0</v>
      </c>
      <c r="L43" s="6">
        <v>0</v>
      </c>
      <c r="M43" s="6">
        <v>0</v>
      </c>
      <c r="N43" s="6">
        <v>0</v>
      </c>
      <c r="O43" s="75" t="s">
        <v>34</v>
      </c>
      <c r="P43" s="76"/>
    </row>
    <row r="44" spans="1:16" ht="36.75" customHeight="1" x14ac:dyDescent="0.15">
      <c r="A44" s="74"/>
      <c r="B44" s="67"/>
      <c r="C44" s="21">
        <v>5320</v>
      </c>
      <c r="D44" s="4" t="s">
        <v>74</v>
      </c>
      <c r="E44" s="14">
        <v>1900</v>
      </c>
      <c r="F44" s="6">
        <v>0</v>
      </c>
      <c r="G44" s="6">
        <v>0</v>
      </c>
      <c r="H44" s="26">
        <v>1100</v>
      </c>
      <c r="I44" s="26">
        <v>0</v>
      </c>
      <c r="J44" s="6">
        <f t="shared" si="9"/>
        <v>0</v>
      </c>
      <c r="K44" s="6">
        <v>0</v>
      </c>
      <c r="L44" s="6">
        <v>0</v>
      </c>
      <c r="M44" s="6">
        <v>0</v>
      </c>
      <c r="N44" s="6">
        <v>0</v>
      </c>
      <c r="O44" s="75" t="s">
        <v>34</v>
      </c>
      <c r="P44" s="76"/>
    </row>
    <row r="45" spans="1:16" ht="39" customHeight="1" x14ac:dyDescent="0.15">
      <c r="A45" s="74"/>
      <c r="B45" s="67"/>
      <c r="C45" s="21">
        <v>5321</v>
      </c>
      <c r="D45" s="4" t="s">
        <v>75</v>
      </c>
      <c r="E45" s="14">
        <v>1300</v>
      </c>
      <c r="F45" s="6">
        <v>0</v>
      </c>
      <c r="G45" s="6">
        <v>0</v>
      </c>
      <c r="H45" s="26">
        <v>600</v>
      </c>
      <c r="I45" s="26">
        <v>0</v>
      </c>
      <c r="J45" s="6">
        <f t="shared" si="9"/>
        <v>0</v>
      </c>
      <c r="K45" s="6">
        <v>0</v>
      </c>
      <c r="L45" s="6">
        <v>0</v>
      </c>
      <c r="M45" s="6">
        <v>0</v>
      </c>
      <c r="N45" s="6">
        <v>0</v>
      </c>
      <c r="O45" s="75" t="s">
        <v>34</v>
      </c>
      <c r="P45" s="76"/>
    </row>
    <row r="46" spans="1:16" ht="36" customHeight="1" x14ac:dyDescent="0.15">
      <c r="A46" s="74"/>
      <c r="B46" s="67"/>
      <c r="C46" s="21">
        <v>5322</v>
      </c>
      <c r="D46" s="4" t="s">
        <v>76</v>
      </c>
      <c r="E46" s="14">
        <v>900</v>
      </c>
      <c r="F46" s="6">
        <v>0</v>
      </c>
      <c r="G46" s="6">
        <v>0</v>
      </c>
      <c r="H46" s="26">
        <v>600</v>
      </c>
      <c r="I46" s="26">
        <v>0</v>
      </c>
      <c r="J46" s="6">
        <f t="shared" si="9"/>
        <v>0</v>
      </c>
      <c r="K46" s="6">
        <v>0</v>
      </c>
      <c r="L46" s="6">
        <v>0</v>
      </c>
      <c r="M46" s="6">
        <v>0</v>
      </c>
      <c r="N46" s="6">
        <v>0</v>
      </c>
      <c r="O46" s="75" t="s">
        <v>34</v>
      </c>
      <c r="P46" s="76"/>
    </row>
    <row r="47" spans="1:16" ht="34.5" customHeight="1" x14ac:dyDescent="0.15">
      <c r="A47" s="74"/>
      <c r="B47" s="67"/>
      <c r="C47" s="21">
        <v>5323</v>
      </c>
      <c r="D47" s="4" t="s">
        <v>77</v>
      </c>
      <c r="E47" s="14">
        <v>3000</v>
      </c>
      <c r="F47" s="6">
        <v>0</v>
      </c>
      <c r="G47" s="6">
        <v>0</v>
      </c>
      <c r="H47" s="26">
        <v>1500</v>
      </c>
      <c r="I47" s="26">
        <v>0</v>
      </c>
      <c r="J47" s="6">
        <f t="shared" si="9"/>
        <v>0</v>
      </c>
      <c r="K47" s="6">
        <v>0</v>
      </c>
      <c r="L47" s="6">
        <v>0</v>
      </c>
      <c r="M47" s="6">
        <v>0</v>
      </c>
      <c r="N47" s="6">
        <v>0</v>
      </c>
      <c r="O47" s="75" t="s">
        <v>34</v>
      </c>
      <c r="P47" s="76"/>
    </row>
    <row r="48" spans="1:16" ht="42" customHeight="1" x14ac:dyDescent="0.15">
      <c r="A48" s="74"/>
      <c r="B48" s="67"/>
      <c r="C48" s="21">
        <v>5324</v>
      </c>
      <c r="D48" s="4" t="s">
        <v>78</v>
      </c>
      <c r="E48" s="14">
        <v>900</v>
      </c>
      <c r="F48" s="6">
        <v>0</v>
      </c>
      <c r="G48" s="6">
        <v>0</v>
      </c>
      <c r="H48" s="26">
        <v>600</v>
      </c>
      <c r="I48" s="26">
        <v>0</v>
      </c>
      <c r="J48" s="6">
        <f t="shared" si="9"/>
        <v>0</v>
      </c>
      <c r="K48" s="6">
        <v>0</v>
      </c>
      <c r="L48" s="6">
        <v>0</v>
      </c>
      <c r="M48" s="6">
        <v>0</v>
      </c>
      <c r="N48" s="6">
        <v>0</v>
      </c>
      <c r="O48" s="75" t="s">
        <v>34</v>
      </c>
      <c r="P48" s="76"/>
    </row>
    <row r="49" spans="1:16" ht="49.5" customHeight="1" x14ac:dyDescent="0.15">
      <c r="A49" s="74"/>
      <c r="B49" s="67"/>
      <c r="C49" s="21">
        <v>5325</v>
      </c>
      <c r="D49" s="4" t="s">
        <v>79</v>
      </c>
      <c r="E49" s="14">
        <v>3500</v>
      </c>
      <c r="F49" s="6">
        <v>0</v>
      </c>
      <c r="G49" s="6">
        <v>0</v>
      </c>
      <c r="H49" s="26">
        <v>900</v>
      </c>
      <c r="I49" s="26">
        <v>0</v>
      </c>
      <c r="J49" s="6">
        <f t="shared" si="9"/>
        <v>0</v>
      </c>
      <c r="K49" s="6">
        <v>0</v>
      </c>
      <c r="L49" s="6">
        <v>0</v>
      </c>
      <c r="M49" s="6">
        <v>0</v>
      </c>
      <c r="N49" s="6">
        <v>0</v>
      </c>
      <c r="O49" s="75" t="s">
        <v>34</v>
      </c>
      <c r="P49" s="76"/>
    </row>
    <row r="50" spans="1:16" ht="11.25" x14ac:dyDescent="0.15">
      <c r="A50" s="74"/>
      <c r="B50" s="67"/>
      <c r="C50" s="23" t="s">
        <v>1</v>
      </c>
      <c r="D50" s="19" t="s">
        <v>48</v>
      </c>
      <c r="E50" s="9">
        <v>83407.042440000005</v>
      </c>
      <c r="F50" s="9">
        <v>783.6</v>
      </c>
      <c r="G50" s="9">
        <v>2761.78244</v>
      </c>
      <c r="H50" s="27">
        <v>68761.66</v>
      </c>
      <c r="I50" s="27">
        <v>3229.2103699999998</v>
      </c>
      <c r="J50" s="12">
        <f>I50/H50*100</f>
        <v>4.6962367836960297</v>
      </c>
      <c r="K50" s="8">
        <v>0</v>
      </c>
      <c r="L50" s="8">
        <v>0</v>
      </c>
      <c r="M50" s="8">
        <v>0</v>
      </c>
      <c r="N50" s="8">
        <v>0</v>
      </c>
      <c r="O50" s="75" t="s">
        <v>1</v>
      </c>
      <c r="P50" s="76"/>
    </row>
    <row r="51" spans="1:16" ht="11.25" x14ac:dyDescent="0.15">
      <c r="A51" s="68" t="s">
        <v>35</v>
      </c>
      <c r="B51" s="67"/>
      <c r="C51" s="67"/>
      <c r="D51" s="2" t="s">
        <v>1</v>
      </c>
      <c r="E51" s="2" t="s">
        <v>1</v>
      </c>
      <c r="F51" s="3" t="s">
        <v>1</v>
      </c>
      <c r="G51" s="3" t="s">
        <v>1</v>
      </c>
      <c r="H51" s="28" t="s">
        <v>1</v>
      </c>
      <c r="I51" s="28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3" t="s">
        <v>1</v>
      </c>
      <c r="O51" s="75" t="s">
        <v>1</v>
      </c>
      <c r="P51" s="76"/>
    </row>
    <row r="52" spans="1:16" ht="31.5" x14ac:dyDescent="0.15">
      <c r="A52" s="74"/>
      <c r="B52" s="67"/>
      <c r="C52" s="21">
        <v>5130</v>
      </c>
      <c r="D52" s="4" t="s">
        <v>80</v>
      </c>
      <c r="E52" s="14">
        <v>8360.2379999999994</v>
      </c>
      <c r="F52" s="14">
        <v>2939.85</v>
      </c>
      <c r="G52" s="14">
        <v>2420.3879999999999</v>
      </c>
      <c r="H52" s="30">
        <v>3000</v>
      </c>
      <c r="I52" s="30">
        <v>0</v>
      </c>
      <c r="J52" s="14">
        <f>I52/H52*100</f>
        <v>0</v>
      </c>
      <c r="K52" s="14">
        <v>0</v>
      </c>
      <c r="L52" s="14">
        <v>0</v>
      </c>
      <c r="M52" s="14">
        <v>0</v>
      </c>
      <c r="N52" s="14">
        <v>0</v>
      </c>
      <c r="O52" s="75" t="s">
        <v>31</v>
      </c>
      <c r="P52" s="76"/>
    </row>
    <row r="53" spans="1:16" ht="31.5" x14ac:dyDescent="0.15">
      <c r="A53" s="74"/>
      <c r="B53" s="67"/>
      <c r="C53" s="21">
        <v>5174</v>
      </c>
      <c r="D53" s="4" t="s">
        <v>81</v>
      </c>
      <c r="E53" s="14">
        <v>1050</v>
      </c>
      <c r="F53" s="14">
        <v>0</v>
      </c>
      <c r="G53" s="14">
        <v>0</v>
      </c>
      <c r="H53" s="30">
        <v>1050</v>
      </c>
      <c r="I53" s="30">
        <v>0</v>
      </c>
      <c r="J53" s="14">
        <f t="shared" ref="J53:J72" si="10">I53/H53*100</f>
        <v>0</v>
      </c>
      <c r="K53" s="14">
        <v>0</v>
      </c>
      <c r="L53" s="14">
        <v>0</v>
      </c>
      <c r="M53" s="14">
        <v>0</v>
      </c>
      <c r="N53" s="14">
        <v>0</v>
      </c>
      <c r="O53" s="75" t="s">
        <v>31</v>
      </c>
      <c r="P53" s="76"/>
    </row>
    <row r="54" spans="1:16" ht="31.5" x14ac:dyDescent="0.15">
      <c r="A54" s="74"/>
      <c r="B54" s="67"/>
      <c r="C54" s="25">
        <v>5195</v>
      </c>
      <c r="D54" s="4" t="s">
        <v>36</v>
      </c>
      <c r="E54" s="14">
        <v>3950</v>
      </c>
      <c r="F54" s="14">
        <v>0</v>
      </c>
      <c r="G54" s="14">
        <v>0</v>
      </c>
      <c r="H54" s="30">
        <v>3950</v>
      </c>
      <c r="I54" s="30">
        <v>0</v>
      </c>
      <c r="J54" s="14">
        <f t="shared" si="10"/>
        <v>0</v>
      </c>
      <c r="K54" s="14">
        <v>0</v>
      </c>
      <c r="L54" s="14">
        <v>0</v>
      </c>
      <c r="M54" s="14">
        <v>0</v>
      </c>
      <c r="N54" s="14">
        <v>0</v>
      </c>
      <c r="O54" s="75" t="s">
        <v>31</v>
      </c>
      <c r="P54" s="76"/>
    </row>
    <row r="55" spans="1:16" ht="11.25" x14ac:dyDescent="0.15">
      <c r="A55" s="74"/>
      <c r="B55" s="67"/>
      <c r="C55" s="25">
        <v>5195</v>
      </c>
      <c r="D55" s="4" t="s">
        <v>82</v>
      </c>
      <c r="E55" s="14">
        <v>680</v>
      </c>
      <c r="F55" s="14">
        <v>290</v>
      </c>
      <c r="G55" s="14">
        <v>0</v>
      </c>
      <c r="H55" s="30">
        <v>390</v>
      </c>
      <c r="I55" s="30">
        <v>0</v>
      </c>
      <c r="J55" s="14">
        <f t="shared" si="10"/>
        <v>0</v>
      </c>
      <c r="K55" s="14">
        <v>0</v>
      </c>
      <c r="L55" s="14">
        <v>0</v>
      </c>
      <c r="M55" s="14">
        <v>0</v>
      </c>
      <c r="N55" s="14">
        <v>0</v>
      </c>
      <c r="O55" s="75" t="s">
        <v>31</v>
      </c>
      <c r="P55" s="76"/>
    </row>
    <row r="56" spans="1:16" ht="21" x14ac:dyDescent="0.15">
      <c r="A56" s="74"/>
      <c r="B56" s="67"/>
      <c r="C56" s="21">
        <v>5223</v>
      </c>
      <c r="D56" s="4" t="s">
        <v>83</v>
      </c>
      <c r="E56" s="14">
        <v>6300</v>
      </c>
      <c r="F56" s="14">
        <v>0</v>
      </c>
      <c r="G56" s="14">
        <v>2700</v>
      </c>
      <c r="H56" s="30">
        <v>3600</v>
      </c>
      <c r="I56" s="30">
        <v>0</v>
      </c>
      <c r="J56" s="14">
        <f t="shared" si="10"/>
        <v>0</v>
      </c>
      <c r="K56" s="14">
        <v>0</v>
      </c>
      <c r="L56" s="14">
        <v>0</v>
      </c>
      <c r="M56" s="14">
        <v>0</v>
      </c>
      <c r="N56" s="14">
        <v>0</v>
      </c>
      <c r="O56" s="75" t="s">
        <v>31</v>
      </c>
      <c r="P56" s="76"/>
    </row>
    <row r="57" spans="1:16" ht="21" x14ac:dyDescent="0.15">
      <c r="A57" s="74"/>
      <c r="B57" s="67"/>
      <c r="C57" s="21">
        <v>5228</v>
      </c>
      <c r="D57" s="4" t="s">
        <v>84</v>
      </c>
      <c r="E57" s="14">
        <v>5000</v>
      </c>
      <c r="F57" s="14">
        <v>0</v>
      </c>
      <c r="G57" s="14">
        <v>0</v>
      </c>
      <c r="H57" s="30">
        <v>5000</v>
      </c>
      <c r="I57" s="30">
        <v>0</v>
      </c>
      <c r="J57" s="14">
        <f t="shared" si="10"/>
        <v>0</v>
      </c>
      <c r="K57" s="14">
        <v>0</v>
      </c>
      <c r="L57" s="14">
        <v>0</v>
      </c>
      <c r="M57" s="14">
        <v>0</v>
      </c>
      <c r="N57" s="14">
        <v>0</v>
      </c>
      <c r="O57" s="75" t="s">
        <v>31</v>
      </c>
      <c r="P57" s="76"/>
    </row>
    <row r="58" spans="1:16" ht="39" customHeight="1" x14ac:dyDescent="0.15">
      <c r="A58" s="74"/>
      <c r="B58" s="67"/>
      <c r="C58" s="21">
        <v>5326</v>
      </c>
      <c r="D58" s="4" t="s">
        <v>85</v>
      </c>
      <c r="E58" s="14">
        <v>1500</v>
      </c>
      <c r="F58" s="14">
        <v>0</v>
      </c>
      <c r="G58" s="14">
        <v>0</v>
      </c>
      <c r="H58" s="30">
        <v>900</v>
      </c>
      <c r="I58" s="30">
        <v>0</v>
      </c>
      <c r="J58" s="14">
        <f t="shared" si="10"/>
        <v>0</v>
      </c>
      <c r="K58" s="14">
        <v>0</v>
      </c>
      <c r="L58" s="14">
        <v>0</v>
      </c>
      <c r="M58" s="14">
        <v>0</v>
      </c>
      <c r="N58" s="14">
        <v>0</v>
      </c>
      <c r="O58" s="75" t="s">
        <v>34</v>
      </c>
      <c r="P58" s="76"/>
    </row>
    <row r="59" spans="1:16" ht="21" x14ac:dyDescent="0.15">
      <c r="A59" s="74"/>
      <c r="B59" s="67"/>
      <c r="C59" s="21">
        <v>5327</v>
      </c>
      <c r="D59" s="4" t="s">
        <v>86</v>
      </c>
      <c r="E59" s="14">
        <v>3000</v>
      </c>
      <c r="F59" s="14">
        <v>0</v>
      </c>
      <c r="G59" s="14">
        <v>0</v>
      </c>
      <c r="H59" s="30">
        <v>3000</v>
      </c>
      <c r="I59" s="30">
        <v>0</v>
      </c>
      <c r="J59" s="14">
        <f t="shared" si="10"/>
        <v>0</v>
      </c>
      <c r="K59" s="14">
        <v>0</v>
      </c>
      <c r="L59" s="14">
        <v>0</v>
      </c>
      <c r="M59" s="14">
        <v>0</v>
      </c>
      <c r="N59" s="14">
        <v>0</v>
      </c>
      <c r="O59" s="75" t="s">
        <v>23</v>
      </c>
      <c r="P59" s="76"/>
    </row>
    <row r="60" spans="1:16" ht="38.25" customHeight="1" x14ac:dyDescent="0.15">
      <c r="A60" s="74"/>
      <c r="B60" s="67"/>
      <c r="C60" s="21">
        <v>5328</v>
      </c>
      <c r="D60" s="4" t="s">
        <v>87</v>
      </c>
      <c r="E60" s="14">
        <v>1718</v>
      </c>
      <c r="F60" s="14">
        <v>0</v>
      </c>
      <c r="G60" s="14">
        <v>0</v>
      </c>
      <c r="H60" s="30">
        <v>1500</v>
      </c>
      <c r="I60" s="30">
        <v>0</v>
      </c>
      <c r="J60" s="14">
        <f t="shared" si="10"/>
        <v>0</v>
      </c>
      <c r="K60" s="14">
        <v>0</v>
      </c>
      <c r="L60" s="14">
        <v>0</v>
      </c>
      <c r="M60" s="14">
        <v>0</v>
      </c>
      <c r="N60" s="14">
        <v>0</v>
      </c>
      <c r="O60" s="75" t="s">
        <v>34</v>
      </c>
      <c r="P60" s="76"/>
    </row>
    <row r="61" spans="1:16" ht="31.5" x14ac:dyDescent="0.15">
      <c r="A61" s="74"/>
      <c r="B61" s="67"/>
      <c r="C61" s="21">
        <v>5329</v>
      </c>
      <c r="D61" s="4" t="s">
        <v>88</v>
      </c>
      <c r="E61" s="14">
        <v>2545</v>
      </c>
      <c r="F61" s="14">
        <v>0</v>
      </c>
      <c r="G61" s="14">
        <v>0</v>
      </c>
      <c r="H61" s="30">
        <v>2000</v>
      </c>
      <c r="I61" s="30">
        <v>0</v>
      </c>
      <c r="J61" s="14">
        <f t="shared" si="10"/>
        <v>0</v>
      </c>
      <c r="K61" s="14">
        <v>0</v>
      </c>
      <c r="L61" s="14">
        <v>0</v>
      </c>
      <c r="M61" s="14">
        <v>0</v>
      </c>
      <c r="N61" s="14">
        <v>0</v>
      </c>
      <c r="O61" s="75" t="s">
        <v>34</v>
      </c>
      <c r="P61" s="76"/>
    </row>
    <row r="62" spans="1:16" ht="20.25" customHeight="1" x14ac:dyDescent="0.15">
      <c r="A62" s="74"/>
      <c r="B62" s="67"/>
      <c r="C62" s="21">
        <v>5330</v>
      </c>
      <c r="D62" s="4" t="s">
        <v>89</v>
      </c>
      <c r="E62" s="14">
        <v>3838</v>
      </c>
      <c r="F62" s="14">
        <v>0</v>
      </c>
      <c r="G62" s="14">
        <v>0</v>
      </c>
      <c r="H62" s="30">
        <v>3838</v>
      </c>
      <c r="I62" s="30">
        <v>0</v>
      </c>
      <c r="J62" s="14">
        <f t="shared" si="10"/>
        <v>0</v>
      </c>
      <c r="K62" s="14">
        <v>0</v>
      </c>
      <c r="L62" s="14">
        <v>0</v>
      </c>
      <c r="M62" s="14">
        <v>0</v>
      </c>
      <c r="N62" s="14">
        <v>0</v>
      </c>
      <c r="O62" s="75" t="s">
        <v>23</v>
      </c>
      <c r="P62" s="76"/>
    </row>
    <row r="63" spans="1:16" ht="35.25" customHeight="1" x14ac:dyDescent="0.15">
      <c r="A63" s="74"/>
      <c r="B63" s="67"/>
      <c r="C63" s="21">
        <v>5331</v>
      </c>
      <c r="D63" s="4" t="s">
        <v>90</v>
      </c>
      <c r="E63" s="14">
        <v>2300</v>
      </c>
      <c r="F63" s="14">
        <v>0</v>
      </c>
      <c r="G63" s="14">
        <v>0</v>
      </c>
      <c r="H63" s="30">
        <v>1800</v>
      </c>
      <c r="I63" s="30">
        <v>0</v>
      </c>
      <c r="J63" s="14">
        <f t="shared" si="10"/>
        <v>0</v>
      </c>
      <c r="K63" s="14">
        <v>0</v>
      </c>
      <c r="L63" s="14">
        <v>0</v>
      </c>
      <c r="M63" s="14">
        <v>0</v>
      </c>
      <c r="N63" s="14">
        <v>0</v>
      </c>
      <c r="O63" s="75" t="s">
        <v>34</v>
      </c>
      <c r="P63" s="76"/>
    </row>
    <row r="64" spans="1:16" ht="34.5" customHeight="1" x14ac:dyDescent="0.15">
      <c r="A64" s="74"/>
      <c r="B64" s="67"/>
      <c r="C64" s="21">
        <v>5332</v>
      </c>
      <c r="D64" s="4" t="s">
        <v>91</v>
      </c>
      <c r="E64" s="14">
        <v>1600</v>
      </c>
      <c r="F64" s="14">
        <v>0</v>
      </c>
      <c r="G64" s="14">
        <v>0</v>
      </c>
      <c r="H64" s="30">
        <v>1000</v>
      </c>
      <c r="I64" s="30">
        <v>0</v>
      </c>
      <c r="J64" s="14">
        <f t="shared" si="10"/>
        <v>0</v>
      </c>
      <c r="K64" s="14">
        <v>0</v>
      </c>
      <c r="L64" s="14">
        <v>0</v>
      </c>
      <c r="M64" s="14">
        <v>0</v>
      </c>
      <c r="N64" s="14">
        <v>0</v>
      </c>
      <c r="O64" s="75" t="s">
        <v>34</v>
      </c>
      <c r="P64" s="76"/>
    </row>
    <row r="65" spans="1:16" ht="31.5" x14ac:dyDescent="0.15">
      <c r="A65" s="74"/>
      <c r="B65" s="67"/>
      <c r="C65" s="21">
        <v>5350</v>
      </c>
      <c r="D65" s="4" t="s">
        <v>92</v>
      </c>
      <c r="E65" s="14">
        <v>800</v>
      </c>
      <c r="F65" s="14">
        <v>0</v>
      </c>
      <c r="G65" s="14">
        <v>0</v>
      </c>
      <c r="H65" s="30">
        <v>800</v>
      </c>
      <c r="I65" s="30">
        <v>797.82399999999996</v>
      </c>
      <c r="J65" s="14">
        <f t="shared" si="10"/>
        <v>99.727999999999994</v>
      </c>
      <c r="K65" s="14">
        <v>0</v>
      </c>
      <c r="L65" s="14">
        <v>0</v>
      </c>
      <c r="M65" s="14">
        <v>0</v>
      </c>
      <c r="N65" s="14">
        <v>0</v>
      </c>
      <c r="O65" s="75" t="s">
        <v>23</v>
      </c>
      <c r="P65" s="76"/>
    </row>
    <row r="66" spans="1:16" ht="21" x14ac:dyDescent="0.15">
      <c r="A66" s="74"/>
      <c r="B66" s="67"/>
      <c r="C66" s="21">
        <v>5351</v>
      </c>
      <c r="D66" s="4" t="s">
        <v>93</v>
      </c>
      <c r="E66" s="14">
        <v>500</v>
      </c>
      <c r="F66" s="14">
        <v>0</v>
      </c>
      <c r="G66" s="14">
        <v>0</v>
      </c>
      <c r="H66" s="30">
        <v>500</v>
      </c>
      <c r="I66" s="30">
        <v>0</v>
      </c>
      <c r="J66" s="14">
        <f>I66/H66*100</f>
        <v>0</v>
      </c>
      <c r="K66" s="14">
        <v>0</v>
      </c>
      <c r="L66" s="14">
        <v>0</v>
      </c>
      <c r="M66" s="14">
        <v>0</v>
      </c>
      <c r="N66" s="14">
        <v>0</v>
      </c>
      <c r="O66" s="75" t="s">
        <v>23</v>
      </c>
      <c r="P66" s="76"/>
    </row>
    <row r="67" spans="1:16" ht="21" x14ac:dyDescent="0.15">
      <c r="A67" s="74"/>
      <c r="B67" s="67"/>
      <c r="C67" s="21">
        <v>5352</v>
      </c>
      <c r="D67" s="4" t="s">
        <v>94</v>
      </c>
      <c r="E67" s="14">
        <v>1300</v>
      </c>
      <c r="F67" s="14">
        <v>0</v>
      </c>
      <c r="G67" s="14">
        <v>0</v>
      </c>
      <c r="H67" s="30">
        <v>1300</v>
      </c>
      <c r="I67" s="30">
        <v>0</v>
      </c>
      <c r="J67" s="14">
        <f t="shared" si="10"/>
        <v>0</v>
      </c>
      <c r="K67" s="14">
        <v>0</v>
      </c>
      <c r="L67" s="14">
        <v>0</v>
      </c>
      <c r="M67" s="14">
        <v>0</v>
      </c>
      <c r="N67" s="14">
        <v>0</v>
      </c>
      <c r="O67" s="75" t="s">
        <v>23</v>
      </c>
      <c r="P67" s="76"/>
    </row>
    <row r="68" spans="1:16" ht="31.5" x14ac:dyDescent="0.15">
      <c r="A68" s="74"/>
      <c r="B68" s="67"/>
      <c r="C68" s="21">
        <v>5353</v>
      </c>
      <c r="D68" s="4" t="s">
        <v>95</v>
      </c>
      <c r="E68" s="14">
        <v>2200</v>
      </c>
      <c r="F68" s="14">
        <v>0</v>
      </c>
      <c r="G68" s="14">
        <v>0</v>
      </c>
      <c r="H68" s="30">
        <v>2200</v>
      </c>
      <c r="I68" s="30">
        <v>0</v>
      </c>
      <c r="J68" s="14">
        <f t="shared" si="10"/>
        <v>0</v>
      </c>
      <c r="K68" s="14">
        <v>0</v>
      </c>
      <c r="L68" s="14">
        <v>0</v>
      </c>
      <c r="M68" s="14">
        <v>0</v>
      </c>
      <c r="N68" s="14">
        <v>0</v>
      </c>
      <c r="O68" s="75" t="s">
        <v>23</v>
      </c>
      <c r="P68" s="76"/>
    </row>
    <row r="69" spans="1:16" ht="21" x14ac:dyDescent="0.15">
      <c r="A69" s="74"/>
      <c r="B69" s="67"/>
      <c r="C69" s="21">
        <v>5354</v>
      </c>
      <c r="D69" s="4" t="s">
        <v>96</v>
      </c>
      <c r="E69" s="14">
        <v>700</v>
      </c>
      <c r="F69" s="14">
        <v>0</v>
      </c>
      <c r="G69" s="14">
        <v>0</v>
      </c>
      <c r="H69" s="30">
        <v>700</v>
      </c>
      <c r="I69" s="30">
        <v>0</v>
      </c>
      <c r="J69" s="14">
        <f t="shared" si="10"/>
        <v>0</v>
      </c>
      <c r="K69" s="14">
        <v>0</v>
      </c>
      <c r="L69" s="14">
        <v>0</v>
      </c>
      <c r="M69" s="14">
        <v>0</v>
      </c>
      <c r="N69" s="14">
        <v>0</v>
      </c>
      <c r="O69" s="75" t="s">
        <v>23</v>
      </c>
      <c r="P69" s="76"/>
    </row>
    <row r="70" spans="1:16" ht="31.5" x14ac:dyDescent="0.15">
      <c r="A70" s="74"/>
      <c r="B70" s="67"/>
      <c r="C70" s="21">
        <v>5355</v>
      </c>
      <c r="D70" s="4" t="s">
        <v>97</v>
      </c>
      <c r="E70" s="14">
        <v>1400</v>
      </c>
      <c r="F70" s="14">
        <v>0</v>
      </c>
      <c r="G70" s="14">
        <v>0</v>
      </c>
      <c r="H70" s="30">
        <v>1400</v>
      </c>
      <c r="I70" s="30">
        <v>0</v>
      </c>
      <c r="J70" s="14">
        <f t="shared" si="10"/>
        <v>0</v>
      </c>
      <c r="K70" s="14">
        <v>0</v>
      </c>
      <c r="L70" s="14">
        <v>0</v>
      </c>
      <c r="M70" s="14">
        <v>0</v>
      </c>
      <c r="N70" s="14">
        <v>0</v>
      </c>
      <c r="O70" s="75" t="s">
        <v>23</v>
      </c>
      <c r="P70" s="76"/>
    </row>
    <row r="71" spans="1:16" ht="31.5" x14ac:dyDescent="0.15">
      <c r="A71" s="74"/>
      <c r="B71" s="67"/>
      <c r="C71" s="21">
        <v>5356</v>
      </c>
      <c r="D71" s="4" t="s">
        <v>98</v>
      </c>
      <c r="E71" s="14">
        <v>1700</v>
      </c>
      <c r="F71" s="14">
        <v>0</v>
      </c>
      <c r="G71" s="14">
        <v>0</v>
      </c>
      <c r="H71" s="30">
        <v>1700</v>
      </c>
      <c r="I71" s="30">
        <v>0</v>
      </c>
      <c r="J71" s="14">
        <f t="shared" si="10"/>
        <v>0</v>
      </c>
      <c r="K71" s="14">
        <v>0</v>
      </c>
      <c r="L71" s="14">
        <v>0</v>
      </c>
      <c r="M71" s="14">
        <v>0</v>
      </c>
      <c r="N71" s="14">
        <v>0</v>
      </c>
      <c r="O71" s="75" t="s">
        <v>23</v>
      </c>
      <c r="P71" s="76"/>
    </row>
    <row r="72" spans="1:16" ht="21" x14ac:dyDescent="0.15">
      <c r="A72" s="74"/>
      <c r="B72" s="67"/>
      <c r="C72" s="21">
        <v>5357</v>
      </c>
      <c r="D72" s="4" t="s">
        <v>99</v>
      </c>
      <c r="E72" s="14">
        <v>2000</v>
      </c>
      <c r="F72" s="14">
        <v>0</v>
      </c>
      <c r="G72" s="14">
        <v>0</v>
      </c>
      <c r="H72" s="30">
        <v>2000</v>
      </c>
      <c r="I72" s="30">
        <v>0</v>
      </c>
      <c r="J72" s="14">
        <f t="shared" si="10"/>
        <v>0</v>
      </c>
      <c r="K72" s="14">
        <v>0</v>
      </c>
      <c r="L72" s="14">
        <v>0</v>
      </c>
      <c r="M72" s="14">
        <v>0</v>
      </c>
      <c r="N72" s="14">
        <v>0</v>
      </c>
      <c r="O72" s="75" t="s">
        <v>23</v>
      </c>
      <c r="P72" s="76"/>
    </row>
    <row r="73" spans="1:16" ht="11.25" x14ac:dyDescent="0.15">
      <c r="A73" s="74"/>
      <c r="B73" s="67"/>
      <c r="C73" s="23" t="s">
        <v>1</v>
      </c>
      <c r="D73" s="19" t="s">
        <v>48</v>
      </c>
      <c r="E73" s="9">
        <v>52441.237999999998</v>
      </c>
      <c r="F73" s="9">
        <v>3229.85</v>
      </c>
      <c r="G73" s="9">
        <v>5120.3879999999999</v>
      </c>
      <c r="H73" s="27">
        <v>41628</v>
      </c>
      <c r="I73" s="27">
        <v>797.82399999999996</v>
      </c>
      <c r="J73" s="33">
        <f>I73/H73*100</f>
        <v>1.9165561641203037</v>
      </c>
      <c r="K73" s="8">
        <v>0</v>
      </c>
      <c r="L73" s="8">
        <v>0</v>
      </c>
      <c r="M73" s="8">
        <v>0</v>
      </c>
      <c r="N73" s="8">
        <v>0</v>
      </c>
      <c r="O73" s="75" t="s">
        <v>1</v>
      </c>
      <c r="P73" s="76"/>
    </row>
    <row r="74" spans="1:16" ht="11.25" x14ac:dyDescent="0.15">
      <c r="A74" s="68" t="s">
        <v>37</v>
      </c>
      <c r="B74" s="81"/>
      <c r="C74" s="81"/>
      <c r="D74" s="81"/>
      <c r="E74" s="2" t="s">
        <v>1</v>
      </c>
      <c r="F74" s="3" t="s">
        <v>1</v>
      </c>
      <c r="G74" s="3" t="s">
        <v>1</v>
      </c>
      <c r="H74" s="28" t="s">
        <v>1</v>
      </c>
      <c r="I74" s="28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3" t="s">
        <v>1</v>
      </c>
      <c r="O74" s="75" t="s">
        <v>1</v>
      </c>
      <c r="P74" s="76"/>
    </row>
    <row r="75" spans="1:16" ht="57.75" customHeight="1" x14ac:dyDescent="0.15">
      <c r="A75" s="87"/>
      <c r="B75" s="88"/>
      <c r="C75" s="21">
        <v>4077</v>
      </c>
      <c r="D75" s="4" t="s">
        <v>100</v>
      </c>
      <c r="E75" s="14">
        <v>7890.15</v>
      </c>
      <c r="F75" s="14">
        <v>102.42</v>
      </c>
      <c r="G75" s="14">
        <v>112.53</v>
      </c>
      <c r="H75" s="30">
        <v>4842.2</v>
      </c>
      <c r="I75" s="30">
        <v>0</v>
      </c>
      <c r="J75" s="14">
        <v>0</v>
      </c>
      <c r="K75" s="14">
        <v>2833</v>
      </c>
      <c r="L75" s="14">
        <v>0</v>
      </c>
      <c r="M75" s="14">
        <v>0</v>
      </c>
      <c r="N75" s="14">
        <v>0</v>
      </c>
      <c r="O75" s="75" t="s">
        <v>38</v>
      </c>
      <c r="P75" s="76"/>
    </row>
    <row r="76" spans="1:16" ht="103.5" customHeight="1" x14ac:dyDescent="0.15">
      <c r="A76" s="87"/>
      <c r="B76" s="88"/>
      <c r="C76" s="21">
        <v>5337</v>
      </c>
      <c r="D76" s="4" t="s">
        <v>101</v>
      </c>
      <c r="E76" s="14">
        <v>6959.52</v>
      </c>
      <c r="F76" s="14">
        <v>0</v>
      </c>
      <c r="G76" s="14">
        <v>0</v>
      </c>
      <c r="H76" s="30">
        <v>6959.52</v>
      </c>
      <c r="I76" s="30">
        <v>1104.125</v>
      </c>
      <c r="J76" s="14">
        <v>15.864959077637536</v>
      </c>
      <c r="K76" s="14">
        <v>0</v>
      </c>
      <c r="L76" s="14">
        <v>0</v>
      </c>
      <c r="M76" s="14">
        <v>0</v>
      </c>
      <c r="N76" s="14">
        <v>0</v>
      </c>
      <c r="O76" s="75" t="s">
        <v>39</v>
      </c>
      <c r="P76" s="76"/>
    </row>
    <row r="77" spans="1:16" ht="77.25" customHeight="1" x14ac:dyDescent="0.15">
      <c r="A77" s="87"/>
      <c r="B77" s="88"/>
      <c r="C77" s="21">
        <v>5338</v>
      </c>
      <c r="D77" s="4" t="s">
        <v>102</v>
      </c>
      <c r="E77" s="14">
        <v>7635</v>
      </c>
      <c r="F77" s="14">
        <v>0</v>
      </c>
      <c r="G77" s="14">
        <v>0</v>
      </c>
      <c r="H77" s="30">
        <v>7635</v>
      </c>
      <c r="I77" s="30">
        <v>1995</v>
      </c>
      <c r="J77" s="14">
        <v>26.129666011787815</v>
      </c>
      <c r="K77" s="14">
        <v>0</v>
      </c>
      <c r="L77" s="14">
        <v>0</v>
      </c>
      <c r="M77" s="14">
        <v>0</v>
      </c>
      <c r="N77" s="14">
        <v>0</v>
      </c>
      <c r="O77" s="75" t="s">
        <v>40</v>
      </c>
      <c r="P77" s="76"/>
    </row>
    <row r="78" spans="1:16" ht="11.25" x14ac:dyDescent="0.15">
      <c r="A78" s="89"/>
      <c r="B78" s="90"/>
      <c r="C78" s="23" t="s">
        <v>1</v>
      </c>
      <c r="D78" s="19" t="s">
        <v>48</v>
      </c>
      <c r="E78" s="9">
        <v>22484.67</v>
      </c>
      <c r="F78" s="9">
        <v>102.42</v>
      </c>
      <c r="G78" s="9">
        <v>112.53</v>
      </c>
      <c r="H78" s="27">
        <v>19436.72</v>
      </c>
      <c r="I78" s="27">
        <v>3099.125</v>
      </c>
      <c r="J78" s="8">
        <v>15.944691285360904</v>
      </c>
      <c r="K78" s="8">
        <v>2833</v>
      </c>
      <c r="L78" s="8">
        <v>0</v>
      </c>
      <c r="M78" s="8">
        <v>0</v>
      </c>
      <c r="N78" s="8">
        <v>0</v>
      </c>
      <c r="O78" s="75" t="s">
        <v>1</v>
      </c>
      <c r="P78" s="76"/>
    </row>
    <row r="79" spans="1:16" ht="11.25" x14ac:dyDescent="0.15">
      <c r="A79" s="68" t="s">
        <v>41</v>
      </c>
      <c r="B79" s="67"/>
      <c r="C79" s="67"/>
      <c r="D79" s="2" t="s">
        <v>1</v>
      </c>
      <c r="E79" s="2" t="s">
        <v>1</v>
      </c>
      <c r="F79" s="3" t="s">
        <v>1</v>
      </c>
      <c r="G79" s="3" t="s">
        <v>1</v>
      </c>
      <c r="H79" s="28" t="s">
        <v>1</v>
      </c>
      <c r="I79" s="28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3" t="s">
        <v>1</v>
      </c>
      <c r="O79" s="75" t="s">
        <v>1</v>
      </c>
      <c r="P79" s="76"/>
    </row>
    <row r="80" spans="1:16" ht="21" x14ac:dyDescent="0.15">
      <c r="A80" s="74"/>
      <c r="B80" s="67"/>
      <c r="C80" s="21">
        <v>5027</v>
      </c>
      <c r="D80" s="4" t="s">
        <v>103</v>
      </c>
      <c r="E80" s="14">
        <v>11000.001399999999</v>
      </c>
      <c r="F80" s="14">
        <v>62.726399999999998</v>
      </c>
      <c r="G80" s="14">
        <v>19.965</v>
      </c>
      <c r="H80" s="30">
        <v>10917.31</v>
      </c>
      <c r="I80" s="30">
        <v>7688.8915999999999</v>
      </c>
      <c r="J80" s="14">
        <v>70.428444369537928</v>
      </c>
      <c r="K80" s="14">
        <v>0</v>
      </c>
      <c r="L80" s="14">
        <v>0</v>
      </c>
      <c r="M80" s="14">
        <v>0</v>
      </c>
      <c r="N80" s="14">
        <v>0</v>
      </c>
      <c r="O80" s="75" t="s">
        <v>23</v>
      </c>
      <c r="P80" s="76"/>
    </row>
    <row r="81" spans="1:16" ht="73.5" customHeight="1" x14ac:dyDescent="0.15">
      <c r="A81" s="74"/>
      <c r="B81" s="67"/>
      <c r="C81" s="21">
        <v>5100</v>
      </c>
      <c r="D81" s="4" t="s">
        <v>104</v>
      </c>
      <c r="E81" s="14">
        <v>328044.60005999997</v>
      </c>
      <c r="F81" s="14">
        <v>1212.4056399999999</v>
      </c>
      <c r="G81" s="14">
        <v>33600.984420000001</v>
      </c>
      <c r="H81" s="30">
        <v>11533.21</v>
      </c>
      <c r="I81" s="30">
        <v>1395.3720000000001</v>
      </c>
      <c r="J81" s="14">
        <v>12.098730535557751</v>
      </c>
      <c r="K81" s="14">
        <v>7528</v>
      </c>
      <c r="L81" s="14">
        <v>7660</v>
      </c>
      <c r="M81" s="14">
        <v>16794</v>
      </c>
      <c r="N81" s="14">
        <v>249716</v>
      </c>
      <c r="O81" s="75" t="s">
        <v>42</v>
      </c>
      <c r="P81" s="76"/>
    </row>
    <row r="82" spans="1:16" ht="27" customHeight="1" x14ac:dyDescent="0.15">
      <c r="A82" s="74"/>
      <c r="B82" s="67"/>
      <c r="C82" s="21">
        <v>5123</v>
      </c>
      <c r="D82" s="4" t="s">
        <v>105</v>
      </c>
      <c r="E82" s="14">
        <v>4833.9977399999998</v>
      </c>
      <c r="F82" s="14">
        <v>3236.6577400000001</v>
      </c>
      <c r="G82" s="14">
        <v>1286.6400000000001</v>
      </c>
      <c r="H82" s="30">
        <v>310.7</v>
      </c>
      <c r="I82" s="30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75" t="s">
        <v>23</v>
      </c>
      <c r="P82" s="76"/>
    </row>
    <row r="83" spans="1:16" ht="21" x14ac:dyDescent="0.15">
      <c r="A83" s="74"/>
      <c r="B83" s="67"/>
      <c r="C83" s="21">
        <v>5125</v>
      </c>
      <c r="D83" s="4" t="s">
        <v>106</v>
      </c>
      <c r="E83" s="14">
        <v>4056.3954400000002</v>
      </c>
      <c r="F83" s="14">
        <v>92.564999999999998</v>
      </c>
      <c r="G83" s="14">
        <v>3392.07044</v>
      </c>
      <c r="H83" s="30">
        <v>571.76</v>
      </c>
      <c r="I83" s="30">
        <v>571.75525000000005</v>
      </c>
      <c r="J83" s="14">
        <v>99.999169231845542</v>
      </c>
      <c r="K83" s="14">
        <v>0</v>
      </c>
      <c r="L83" s="14">
        <v>0</v>
      </c>
      <c r="M83" s="14">
        <v>0</v>
      </c>
      <c r="N83" s="14">
        <v>0</v>
      </c>
      <c r="O83" s="75" t="s">
        <v>23</v>
      </c>
      <c r="P83" s="76"/>
    </row>
    <row r="84" spans="1:16" ht="21" x14ac:dyDescent="0.15">
      <c r="A84" s="74"/>
      <c r="B84" s="67"/>
      <c r="C84" s="21">
        <v>5222</v>
      </c>
      <c r="D84" s="4" t="s">
        <v>107</v>
      </c>
      <c r="E84" s="14">
        <v>539.654</v>
      </c>
      <c r="F84" s="14">
        <v>0</v>
      </c>
      <c r="G84" s="14">
        <v>445.995</v>
      </c>
      <c r="H84" s="30">
        <v>93.659000000000006</v>
      </c>
      <c r="I84" s="30">
        <v>93.658950000000004</v>
      </c>
      <c r="J84" s="14">
        <v>99.999946614847474</v>
      </c>
      <c r="K84" s="14">
        <v>0</v>
      </c>
      <c r="L84" s="14">
        <v>0</v>
      </c>
      <c r="M84" s="14">
        <v>0</v>
      </c>
      <c r="N84" s="14">
        <v>0</v>
      </c>
      <c r="O84" s="75" t="s">
        <v>23</v>
      </c>
      <c r="P84" s="76"/>
    </row>
    <row r="85" spans="1:16" ht="21" x14ac:dyDescent="0.15">
      <c r="A85" s="74"/>
      <c r="B85" s="67"/>
      <c r="C85" s="21">
        <v>5238</v>
      </c>
      <c r="D85" s="4" t="s">
        <v>108</v>
      </c>
      <c r="E85" s="14">
        <v>8800.0074000000004</v>
      </c>
      <c r="F85" s="14">
        <v>0</v>
      </c>
      <c r="G85" s="14">
        <v>6082.2574000000004</v>
      </c>
      <c r="H85" s="30">
        <v>2717.75</v>
      </c>
      <c r="I85" s="30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75" t="s">
        <v>23</v>
      </c>
      <c r="P85" s="76"/>
    </row>
    <row r="86" spans="1:16" ht="21" x14ac:dyDescent="0.15">
      <c r="A86" s="74"/>
      <c r="B86" s="67"/>
      <c r="C86" s="21">
        <v>5239</v>
      </c>
      <c r="D86" s="4" t="s">
        <v>109</v>
      </c>
      <c r="E86" s="14">
        <v>1500.0040800000002</v>
      </c>
      <c r="F86" s="14">
        <v>0</v>
      </c>
      <c r="G86" s="14">
        <v>974.02408000000003</v>
      </c>
      <c r="H86" s="30">
        <v>525.98</v>
      </c>
      <c r="I86" s="30">
        <v>525.97591999999997</v>
      </c>
      <c r="J86" s="14">
        <v>99.999224305106651</v>
      </c>
      <c r="K86" s="14">
        <v>0</v>
      </c>
      <c r="L86" s="14">
        <v>0</v>
      </c>
      <c r="M86" s="14">
        <v>0</v>
      </c>
      <c r="N86" s="14">
        <v>0</v>
      </c>
      <c r="O86" s="75" t="s">
        <v>23</v>
      </c>
      <c r="P86" s="76"/>
    </row>
    <row r="87" spans="1:16" ht="11.25" x14ac:dyDescent="0.15">
      <c r="A87" s="74"/>
      <c r="B87" s="67"/>
      <c r="C87" s="21">
        <v>5252</v>
      </c>
      <c r="D87" s="4" t="s">
        <v>110</v>
      </c>
      <c r="E87" s="14">
        <v>10808.717000000001</v>
      </c>
      <c r="F87" s="14">
        <v>0</v>
      </c>
      <c r="G87" s="14">
        <v>1176.8869999999999</v>
      </c>
      <c r="H87" s="30">
        <v>9631.83</v>
      </c>
      <c r="I87" s="30">
        <v>2387.9972400000001</v>
      </c>
      <c r="J87" s="14">
        <v>24.792767729496891</v>
      </c>
      <c r="K87" s="14">
        <v>0</v>
      </c>
      <c r="L87" s="14">
        <v>0</v>
      </c>
      <c r="M87" s="14">
        <v>0</v>
      </c>
      <c r="N87" s="14">
        <v>0</v>
      </c>
      <c r="O87" s="75" t="s">
        <v>23</v>
      </c>
      <c r="P87" s="76"/>
    </row>
    <row r="88" spans="1:16" ht="21" x14ac:dyDescent="0.15">
      <c r="A88" s="74"/>
      <c r="B88" s="67"/>
      <c r="C88" s="21">
        <v>5277</v>
      </c>
      <c r="D88" s="4" t="s">
        <v>111</v>
      </c>
      <c r="E88" s="14">
        <v>8784</v>
      </c>
      <c r="F88" s="14">
        <v>0</v>
      </c>
      <c r="G88" s="14">
        <v>0</v>
      </c>
      <c r="H88" s="30">
        <v>8784</v>
      </c>
      <c r="I88" s="30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75" t="s">
        <v>23</v>
      </c>
      <c r="P88" s="76"/>
    </row>
    <row r="89" spans="1:16" ht="31.5" x14ac:dyDescent="0.15">
      <c r="A89" s="74"/>
      <c r="B89" s="67"/>
      <c r="C89" s="21">
        <v>5279</v>
      </c>
      <c r="D89" s="4" t="s">
        <v>112</v>
      </c>
      <c r="E89" s="14">
        <v>1900</v>
      </c>
      <c r="F89" s="14">
        <v>0</v>
      </c>
      <c r="G89" s="14">
        <v>90</v>
      </c>
      <c r="H89" s="30">
        <v>1810</v>
      </c>
      <c r="I89" s="30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75" t="s">
        <v>23</v>
      </c>
      <c r="P89" s="76"/>
    </row>
    <row r="90" spans="1:16" ht="21" x14ac:dyDescent="0.15">
      <c r="A90" s="74"/>
      <c r="B90" s="67"/>
      <c r="C90" s="21">
        <v>5301</v>
      </c>
      <c r="D90" s="4" t="s">
        <v>113</v>
      </c>
      <c r="E90" s="14">
        <v>1684.9416500000002</v>
      </c>
      <c r="F90" s="14">
        <v>0</v>
      </c>
      <c r="G90" s="14">
        <v>315.04165</v>
      </c>
      <c r="H90" s="30">
        <v>1369.9</v>
      </c>
      <c r="I90" s="30">
        <v>739.04172000000005</v>
      </c>
      <c r="J90" s="14">
        <v>53.948588948098397</v>
      </c>
      <c r="K90" s="14">
        <v>0</v>
      </c>
      <c r="L90" s="14">
        <v>0</v>
      </c>
      <c r="M90" s="14">
        <v>0</v>
      </c>
      <c r="N90" s="14">
        <v>0</v>
      </c>
      <c r="O90" s="75" t="s">
        <v>23</v>
      </c>
      <c r="P90" s="76"/>
    </row>
    <row r="91" spans="1:16" ht="21" x14ac:dyDescent="0.15">
      <c r="A91" s="74"/>
      <c r="B91" s="67"/>
      <c r="C91" s="21">
        <v>5309</v>
      </c>
      <c r="D91" s="4" t="s">
        <v>114</v>
      </c>
      <c r="E91" s="14">
        <v>3000</v>
      </c>
      <c r="F91" s="14">
        <v>0</v>
      </c>
      <c r="G91" s="14">
        <v>175.45</v>
      </c>
      <c r="H91" s="30">
        <v>2824.55</v>
      </c>
      <c r="I91" s="30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75" t="s">
        <v>23</v>
      </c>
      <c r="P91" s="76"/>
    </row>
    <row r="92" spans="1:16" ht="21" x14ac:dyDescent="0.15">
      <c r="A92" s="74"/>
      <c r="B92" s="67"/>
      <c r="C92" s="21">
        <v>5310</v>
      </c>
      <c r="D92" s="4" t="s">
        <v>115</v>
      </c>
      <c r="E92" s="14">
        <v>2000</v>
      </c>
      <c r="F92" s="14">
        <v>0</v>
      </c>
      <c r="G92" s="14">
        <v>54.45</v>
      </c>
      <c r="H92" s="30">
        <v>1945.55</v>
      </c>
      <c r="I92" s="30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75" t="s">
        <v>23</v>
      </c>
      <c r="P92" s="76"/>
    </row>
    <row r="93" spans="1:16" ht="21" x14ac:dyDescent="0.15">
      <c r="A93" s="74"/>
      <c r="B93" s="67"/>
      <c r="C93" s="21">
        <v>5311</v>
      </c>
      <c r="D93" s="4" t="s">
        <v>116</v>
      </c>
      <c r="E93" s="14">
        <v>5000</v>
      </c>
      <c r="F93" s="14">
        <v>0</v>
      </c>
      <c r="G93" s="14">
        <v>0</v>
      </c>
      <c r="H93" s="30">
        <v>5000</v>
      </c>
      <c r="I93" s="30">
        <v>280.96199999999999</v>
      </c>
      <c r="J93" s="14">
        <v>5.6192399999999996</v>
      </c>
      <c r="K93" s="14">
        <v>0</v>
      </c>
      <c r="L93" s="14">
        <v>0</v>
      </c>
      <c r="M93" s="14">
        <v>0</v>
      </c>
      <c r="N93" s="14">
        <v>0</v>
      </c>
      <c r="O93" s="75" t="s">
        <v>23</v>
      </c>
      <c r="P93" s="76"/>
    </row>
    <row r="94" spans="1:16" ht="21" x14ac:dyDescent="0.15">
      <c r="A94" s="74"/>
      <c r="B94" s="67"/>
      <c r="C94" s="21">
        <v>5333</v>
      </c>
      <c r="D94" s="4" t="s">
        <v>117</v>
      </c>
      <c r="E94" s="14">
        <v>4000</v>
      </c>
      <c r="F94" s="14">
        <v>0</v>
      </c>
      <c r="G94" s="14">
        <v>0</v>
      </c>
      <c r="H94" s="30">
        <v>4000</v>
      </c>
      <c r="I94" s="30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75" t="s">
        <v>23</v>
      </c>
      <c r="P94" s="76"/>
    </row>
    <row r="95" spans="1:16" ht="42" customHeight="1" x14ac:dyDescent="0.15">
      <c r="A95" s="74"/>
      <c r="B95" s="67"/>
      <c r="C95" s="21">
        <v>5334</v>
      </c>
      <c r="D95" s="4" t="s">
        <v>118</v>
      </c>
      <c r="E95" s="14">
        <v>3500</v>
      </c>
      <c r="F95" s="14">
        <v>0</v>
      </c>
      <c r="G95" s="14">
        <v>0</v>
      </c>
      <c r="H95" s="30">
        <v>2000</v>
      </c>
      <c r="I95" s="30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75" t="s">
        <v>34</v>
      </c>
      <c r="P95" s="76"/>
    </row>
    <row r="96" spans="1:16" ht="33.75" customHeight="1" x14ac:dyDescent="0.15">
      <c r="A96" s="74"/>
      <c r="B96" s="67"/>
      <c r="C96" s="21">
        <v>5335</v>
      </c>
      <c r="D96" s="4" t="s">
        <v>119</v>
      </c>
      <c r="E96" s="14">
        <v>7000</v>
      </c>
      <c r="F96" s="14">
        <v>0</v>
      </c>
      <c r="G96" s="14">
        <v>0</v>
      </c>
      <c r="H96" s="30">
        <v>7000</v>
      </c>
      <c r="I96" s="30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75" t="s">
        <v>23</v>
      </c>
      <c r="P96" s="76"/>
    </row>
    <row r="97" spans="1:16" ht="21" x14ac:dyDescent="0.15">
      <c r="A97" s="74"/>
      <c r="B97" s="67"/>
      <c r="C97" s="21">
        <v>5336</v>
      </c>
      <c r="D97" s="4" t="s">
        <v>120</v>
      </c>
      <c r="E97" s="14">
        <v>7750</v>
      </c>
      <c r="F97" s="14">
        <v>0</v>
      </c>
      <c r="G97" s="14">
        <v>0</v>
      </c>
      <c r="H97" s="30">
        <v>7750</v>
      </c>
      <c r="I97" s="30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75" t="s">
        <v>31</v>
      </c>
      <c r="P97" s="76"/>
    </row>
    <row r="98" spans="1:16" ht="21" x14ac:dyDescent="0.15">
      <c r="A98" s="74"/>
      <c r="B98" s="67"/>
      <c r="C98" s="21">
        <v>5348</v>
      </c>
      <c r="D98" s="4" t="s">
        <v>121</v>
      </c>
      <c r="E98" s="14">
        <v>2487.2620000000002</v>
      </c>
      <c r="F98" s="14">
        <v>0</v>
      </c>
      <c r="G98" s="14">
        <v>2097.2620000000002</v>
      </c>
      <c r="H98" s="30">
        <v>390</v>
      </c>
      <c r="I98" s="30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75" t="s">
        <v>23</v>
      </c>
      <c r="P98" s="76"/>
    </row>
    <row r="99" spans="1:16" ht="11.25" x14ac:dyDescent="0.15">
      <c r="A99" s="74"/>
      <c r="B99" s="67"/>
      <c r="C99" s="23" t="s">
        <v>1</v>
      </c>
      <c r="D99" s="19" t="s">
        <v>48</v>
      </c>
      <c r="E99" s="9">
        <v>416689.58076999994</v>
      </c>
      <c r="F99" s="9">
        <v>4604.3547799999997</v>
      </c>
      <c r="G99" s="9">
        <v>49711.026990000006</v>
      </c>
      <c r="H99" s="27">
        <v>79176.198999999993</v>
      </c>
      <c r="I99" s="27">
        <v>13683.654680000001</v>
      </c>
      <c r="J99" s="8">
        <v>17.282535475086398</v>
      </c>
      <c r="K99" s="9">
        <v>7528</v>
      </c>
      <c r="L99" s="9">
        <v>7660</v>
      </c>
      <c r="M99" s="9">
        <v>16794</v>
      </c>
      <c r="N99" s="9">
        <v>249716</v>
      </c>
      <c r="O99" s="75" t="s">
        <v>1</v>
      </c>
      <c r="P99" s="76"/>
    </row>
    <row r="100" spans="1:16" ht="11.25" customHeight="1" x14ac:dyDescent="0.15">
      <c r="A100" s="68" t="s">
        <v>43</v>
      </c>
      <c r="B100" s="81"/>
      <c r="C100" s="81"/>
      <c r="D100" s="81" t="s">
        <v>1</v>
      </c>
      <c r="E100" s="2" t="s">
        <v>1</v>
      </c>
      <c r="F100" s="3" t="s">
        <v>1</v>
      </c>
      <c r="G100" s="3" t="s">
        <v>1</v>
      </c>
      <c r="H100" s="28" t="s">
        <v>1</v>
      </c>
      <c r="I100" s="28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3" t="s">
        <v>1</v>
      </c>
      <c r="O100" s="75" t="s">
        <v>1</v>
      </c>
      <c r="P100" s="76"/>
    </row>
    <row r="101" spans="1:16" ht="21" x14ac:dyDescent="0.15">
      <c r="A101" s="73" t="s">
        <v>1</v>
      </c>
      <c r="B101" s="67"/>
      <c r="C101" s="21">
        <v>5349</v>
      </c>
      <c r="D101" s="4" t="s">
        <v>122</v>
      </c>
      <c r="E101" s="14">
        <v>250</v>
      </c>
      <c r="F101" s="14">
        <v>0</v>
      </c>
      <c r="G101" s="14">
        <v>0</v>
      </c>
      <c r="H101" s="30">
        <v>250</v>
      </c>
      <c r="I101" s="30">
        <v>250</v>
      </c>
      <c r="J101" s="14">
        <v>100</v>
      </c>
      <c r="K101" s="14">
        <v>0</v>
      </c>
      <c r="L101" s="14">
        <v>0</v>
      </c>
      <c r="M101" s="14">
        <v>0</v>
      </c>
      <c r="N101" s="14">
        <v>0</v>
      </c>
      <c r="O101" s="75" t="s">
        <v>23</v>
      </c>
      <c r="P101" s="76"/>
    </row>
    <row r="102" spans="1:16" ht="11.25" x14ac:dyDescent="0.15">
      <c r="A102" s="74"/>
      <c r="B102" s="67"/>
      <c r="C102" s="23" t="s">
        <v>1</v>
      </c>
      <c r="D102" s="19" t="s">
        <v>48</v>
      </c>
      <c r="E102" s="9">
        <v>250</v>
      </c>
      <c r="F102" s="9">
        <v>0</v>
      </c>
      <c r="G102" s="9">
        <v>0</v>
      </c>
      <c r="H102" s="27">
        <v>250</v>
      </c>
      <c r="I102" s="27">
        <v>250</v>
      </c>
      <c r="J102" s="8">
        <v>100</v>
      </c>
      <c r="K102" s="8">
        <v>0</v>
      </c>
      <c r="L102" s="8">
        <v>0</v>
      </c>
      <c r="M102" s="8">
        <v>0</v>
      </c>
      <c r="N102" s="8">
        <v>0</v>
      </c>
      <c r="O102" s="75" t="s">
        <v>1</v>
      </c>
      <c r="P102" s="76"/>
    </row>
    <row r="103" spans="1:16" ht="11.25" x14ac:dyDescent="0.15">
      <c r="A103" s="68" t="s">
        <v>44</v>
      </c>
      <c r="B103" s="67"/>
      <c r="C103" s="67"/>
      <c r="D103" s="2" t="s">
        <v>1</v>
      </c>
      <c r="E103" s="15">
        <v>1501306.45823</v>
      </c>
      <c r="F103" s="15">
        <v>65281.504699999998</v>
      </c>
      <c r="G103" s="15">
        <v>133235.68453000003</v>
      </c>
      <c r="H103" s="31">
        <v>355599.26899999997</v>
      </c>
      <c r="I103" s="31">
        <v>32026.058050000003</v>
      </c>
      <c r="J103" s="15">
        <v>9.0062215650955135</v>
      </c>
      <c r="K103" s="15">
        <v>232375</v>
      </c>
      <c r="L103" s="15">
        <v>232174</v>
      </c>
      <c r="M103" s="15">
        <v>128808</v>
      </c>
      <c r="N103" s="15">
        <v>338770</v>
      </c>
      <c r="O103" s="75" t="s">
        <v>1</v>
      </c>
      <c r="P103" s="76"/>
    </row>
    <row r="108" spans="1:16" x14ac:dyDescent="0.15">
      <c r="A108" s="71" t="s">
        <v>1</v>
      </c>
      <c r="B108" s="67"/>
      <c r="C108" s="71" t="s">
        <v>2</v>
      </c>
      <c r="D108" s="71" t="s">
        <v>3</v>
      </c>
      <c r="E108" s="71" t="s">
        <v>4</v>
      </c>
      <c r="F108" s="66" t="s">
        <v>5</v>
      </c>
      <c r="G108" s="67"/>
      <c r="H108" s="32" t="s">
        <v>6</v>
      </c>
      <c r="I108" s="32" t="s">
        <v>7</v>
      </c>
      <c r="J108" s="32" t="s">
        <v>8</v>
      </c>
      <c r="K108" s="66" t="s">
        <v>9</v>
      </c>
      <c r="L108" s="67"/>
      <c r="M108" s="67"/>
      <c r="N108" s="67"/>
      <c r="O108" s="66" t="s">
        <v>10</v>
      </c>
      <c r="P108" s="67"/>
    </row>
    <row r="109" spans="1:16" x14ac:dyDescent="0.15">
      <c r="A109" s="67"/>
      <c r="B109" s="67"/>
      <c r="C109" s="72"/>
      <c r="D109" s="67"/>
      <c r="E109" s="67"/>
      <c r="F109" s="32" t="s">
        <v>11</v>
      </c>
      <c r="G109" s="32" t="s">
        <v>12</v>
      </c>
      <c r="H109" s="66" t="s">
        <v>13</v>
      </c>
      <c r="I109" s="67"/>
      <c r="J109" s="67"/>
      <c r="K109" s="32" t="s">
        <v>14</v>
      </c>
      <c r="L109" s="32" t="s">
        <v>15</v>
      </c>
      <c r="M109" s="32" t="s">
        <v>16</v>
      </c>
      <c r="N109" s="32" t="s">
        <v>17</v>
      </c>
      <c r="O109" s="66" t="s">
        <v>1</v>
      </c>
      <c r="P109" s="67"/>
    </row>
    <row r="110" spans="1:16" x14ac:dyDescent="0.15">
      <c r="A110" s="68" t="s">
        <v>45</v>
      </c>
      <c r="B110" s="69"/>
      <c r="C110" s="69"/>
      <c r="D110" s="69"/>
      <c r="E110" s="2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3" t="s">
        <v>1</v>
      </c>
      <c r="O110" s="70" t="s">
        <v>1</v>
      </c>
      <c r="P110" s="67"/>
    </row>
    <row r="111" spans="1:16" ht="96" customHeight="1" x14ac:dyDescent="0.15">
      <c r="A111" s="73" t="s">
        <v>1</v>
      </c>
      <c r="B111" s="67"/>
      <c r="C111" s="21">
        <v>1108</v>
      </c>
      <c r="D111" s="5" t="s">
        <v>45</v>
      </c>
      <c r="E111" s="14">
        <v>488000</v>
      </c>
      <c r="F111" s="14">
        <v>0</v>
      </c>
      <c r="G111" s="14">
        <v>28344.95</v>
      </c>
      <c r="H111" s="14">
        <v>244655.05</v>
      </c>
      <c r="I111" s="14">
        <v>242.32</v>
      </c>
      <c r="J111" s="14">
        <f>I111/H111*100</f>
        <v>9.9045574575305106E-2</v>
      </c>
      <c r="K111" s="14">
        <v>215000</v>
      </c>
      <c r="L111" s="14">
        <v>0</v>
      </c>
      <c r="M111" s="14">
        <v>0</v>
      </c>
      <c r="N111" s="14">
        <v>0</v>
      </c>
      <c r="O111" s="75" t="s">
        <v>46</v>
      </c>
      <c r="P111" s="76"/>
    </row>
    <row r="112" spans="1:16" x14ac:dyDescent="0.15">
      <c r="A112" s="74"/>
      <c r="B112" s="67"/>
      <c r="C112" s="22" t="s">
        <v>1</v>
      </c>
      <c r="D112" s="7"/>
      <c r="E112" s="8">
        <v>488000</v>
      </c>
      <c r="F112" s="8">
        <v>0</v>
      </c>
      <c r="G112" s="8">
        <v>28344.95</v>
      </c>
      <c r="H112" s="9">
        <v>244655.05</v>
      </c>
      <c r="I112" s="33">
        <v>242.32</v>
      </c>
      <c r="J112" s="33">
        <f t="shared" ref="J112:J113" si="11">I112/H112*100</f>
        <v>9.9045574575305106E-2</v>
      </c>
      <c r="K112" s="8">
        <v>215000</v>
      </c>
      <c r="L112" s="8">
        <v>0</v>
      </c>
      <c r="M112" s="8">
        <v>0</v>
      </c>
      <c r="N112" s="8">
        <v>0</v>
      </c>
      <c r="O112" s="80" t="s">
        <v>1</v>
      </c>
      <c r="P112" s="67"/>
    </row>
    <row r="113" spans="1:16" ht="11.25" x14ac:dyDescent="0.15">
      <c r="A113" s="68" t="s">
        <v>44</v>
      </c>
      <c r="B113" s="67"/>
      <c r="C113" s="67"/>
      <c r="D113" s="2" t="s">
        <v>1</v>
      </c>
      <c r="E113" s="15">
        <v>488000</v>
      </c>
      <c r="F113" s="15">
        <v>0</v>
      </c>
      <c r="G113" s="15">
        <v>28344.95</v>
      </c>
      <c r="H113" s="15">
        <v>244655.05</v>
      </c>
      <c r="I113" s="33">
        <v>242.32</v>
      </c>
      <c r="J113" s="33">
        <f t="shared" si="11"/>
        <v>9.9045574575305106E-2</v>
      </c>
      <c r="K113" s="15">
        <v>215000</v>
      </c>
      <c r="L113" s="15">
        <v>0</v>
      </c>
      <c r="M113" s="15">
        <v>0</v>
      </c>
      <c r="N113" s="15">
        <v>0</v>
      </c>
      <c r="O113" s="77" t="s">
        <v>1</v>
      </c>
      <c r="P113" s="85"/>
    </row>
  </sheetData>
  <mergeCells count="146">
    <mergeCell ref="E1:P1"/>
    <mergeCell ref="K108:N108"/>
    <mergeCell ref="O108:P108"/>
    <mergeCell ref="H109:J109"/>
    <mergeCell ref="O109:P109"/>
    <mergeCell ref="A110:D110"/>
    <mergeCell ref="O110:P110"/>
    <mergeCell ref="A101:B102"/>
    <mergeCell ref="O101:P101"/>
    <mergeCell ref="O102:P102"/>
    <mergeCell ref="A103:C103"/>
    <mergeCell ref="O103:P103"/>
    <mergeCell ref="A108:B109"/>
    <mergeCell ref="C108:C109"/>
    <mergeCell ref="D108:D109"/>
    <mergeCell ref="E108:E109"/>
    <mergeCell ref="F108:G108"/>
    <mergeCell ref="O95:P95"/>
    <mergeCell ref="O96:P96"/>
    <mergeCell ref="O97:P97"/>
    <mergeCell ref="O98:P98"/>
    <mergeCell ref="O99:P99"/>
    <mergeCell ref="A100:D100"/>
    <mergeCell ref="A75:B78"/>
    <mergeCell ref="A111:B112"/>
    <mergeCell ref="O111:P111"/>
    <mergeCell ref="O112:P112"/>
    <mergeCell ref="A113:C113"/>
    <mergeCell ref="O113:P113"/>
    <mergeCell ref="O100:P100"/>
    <mergeCell ref="O89:P89"/>
    <mergeCell ref="O90:P90"/>
    <mergeCell ref="O91:P91"/>
    <mergeCell ref="O92:P92"/>
    <mergeCell ref="O93:P93"/>
    <mergeCell ref="O94:P94"/>
    <mergeCell ref="O75:P75"/>
    <mergeCell ref="O76:P76"/>
    <mergeCell ref="O77:P77"/>
    <mergeCell ref="O78:P78"/>
    <mergeCell ref="A79:C79"/>
    <mergeCell ref="O79:P79"/>
    <mergeCell ref="A80:B9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0:P70"/>
    <mergeCell ref="O71:P71"/>
    <mergeCell ref="O72:P72"/>
    <mergeCell ref="O73:P73"/>
    <mergeCell ref="A74:D74"/>
    <mergeCell ref="O74:P74"/>
    <mergeCell ref="A51:C51"/>
    <mergeCell ref="O51:P51"/>
    <mergeCell ref="A52:B73"/>
    <mergeCell ref="O52:P52"/>
    <mergeCell ref="O53:P53"/>
    <mergeCell ref="O54:P54"/>
    <mergeCell ref="O55:P55"/>
    <mergeCell ref="O56:P56"/>
    <mergeCell ref="O57:P57"/>
    <mergeCell ref="O64:P64"/>
    <mergeCell ref="O65:P65"/>
    <mergeCell ref="O66:P66"/>
    <mergeCell ref="O67:P67"/>
    <mergeCell ref="O68:P68"/>
    <mergeCell ref="O69:P69"/>
    <mergeCell ref="O58:P58"/>
    <mergeCell ref="O59:P59"/>
    <mergeCell ref="O60:P60"/>
    <mergeCell ref="O61:P61"/>
    <mergeCell ref="O62:P62"/>
    <mergeCell ref="O63:P63"/>
    <mergeCell ref="O44:P44"/>
    <mergeCell ref="O45:P45"/>
    <mergeCell ref="O46:P46"/>
    <mergeCell ref="O47:P47"/>
    <mergeCell ref="O48:P48"/>
    <mergeCell ref="O49:P49"/>
    <mergeCell ref="A35:B50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50:P50"/>
    <mergeCell ref="O31:P31"/>
    <mergeCell ref="A32:B33"/>
    <mergeCell ref="O32:P32"/>
    <mergeCell ref="O33:P33"/>
    <mergeCell ref="A34:C34"/>
    <mergeCell ref="O34:P34"/>
    <mergeCell ref="A26:B30"/>
    <mergeCell ref="O26:P26"/>
    <mergeCell ref="O27:P27"/>
    <mergeCell ref="O28:P28"/>
    <mergeCell ref="O29:P29"/>
    <mergeCell ref="O30:P30"/>
    <mergeCell ref="A31:D31"/>
    <mergeCell ref="A22:C22"/>
    <mergeCell ref="O22:P22"/>
    <mergeCell ref="A23:B24"/>
    <mergeCell ref="O23:P23"/>
    <mergeCell ref="O24:P24"/>
    <mergeCell ref="A25:C25"/>
    <mergeCell ref="O25:P25"/>
    <mergeCell ref="O15:P15"/>
    <mergeCell ref="O16:P16"/>
    <mergeCell ref="A17:D17"/>
    <mergeCell ref="O17:P17"/>
    <mergeCell ref="A18:B21"/>
    <mergeCell ref="O18:P18"/>
    <mergeCell ref="O19:P19"/>
    <mergeCell ref="O20:P20"/>
    <mergeCell ref="O21:P21"/>
    <mergeCell ref="A8:B9"/>
    <mergeCell ref="O8:P8"/>
    <mergeCell ref="O9:P9"/>
    <mergeCell ref="A10:C10"/>
    <mergeCell ref="O10:P10"/>
    <mergeCell ref="A11:B16"/>
    <mergeCell ref="O11:P11"/>
    <mergeCell ref="O12:P12"/>
    <mergeCell ref="O13:P13"/>
    <mergeCell ref="O14:P14"/>
    <mergeCell ref="K5:N5"/>
    <mergeCell ref="O5:P5"/>
    <mergeCell ref="H6:J6"/>
    <mergeCell ref="O6:P6"/>
    <mergeCell ref="A7:D7"/>
    <mergeCell ref="O7:P7"/>
    <mergeCell ref="A5:B6"/>
    <mergeCell ref="C5:C6"/>
    <mergeCell ref="D5:D6"/>
    <mergeCell ref="E5:E6"/>
    <mergeCell ref="F5:G5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5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view="pageBreakPreview" zoomScaleNormal="80" zoomScaleSheetLayoutView="100" workbookViewId="0">
      <pane ySplit="6" topLeftCell="A7" activePane="bottomLeft" state="frozen"/>
      <selection pane="bottomLeft" activeCell="I10" sqref="I10"/>
    </sheetView>
  </sheetViews>
  <sheetFormatPr defaultRowHeight="10.5" x14ac:dyDescent="0.25"/>
  <cols>
    <col min="1" max="1" width="0.140625" style="39" customWidth="1"/>
    <col min="2" max="2" width="2.7109375" style="39" customWidth="1"/>
    <col min="3" max="3" width="9.85546875" style="34" hidden="1" customWidth="1"/>
    <col min="4" max="4" width="50.140625" style="39" customWidth="1"/>
    <col min="5" max="5" width="15" style="39" customWidth="1"/>
    <col min="6" max="6" width="14.28515625" style="39" customWidth="1"/>
    <col min="7" max="7" width="14.5703125" style="39" customWidth="1"/>
    <col min="8" max="8" width="14.7109375" style="39" customWidth="1"/>
    <col min="9" max="9" width="16.140625" style="39" customWidth="1"/>
    <col min="10" max="10" width="9.5703125" style="39" customWidth="1"/>
    <col min="11" max="11" width="13.42578125" style="39" customWidth="1"/>
    <col min="12" max="12" width="13.140625" style="39" customWidth="1"/>
    <col min="13" max="13" width="12.7109375" style="39" customWidth="1"/>
    <col min="14" max="14" width="13" style="39" customWidth="1"/>
    <col min="15" max="15" width="0.7109375" style="39" customWidth="1"/>
    <col min="16" max="16" width="29.7109375" style="39" customWidth="1"/>
    <col min="17" max="17" width="0" style="39" hidden="1" customWidth="1"/>
    <col min="18" max="16384" width="9.140625" style="39"/>
  </cols>
  <sheetData>
    <row r="1" spans="1:16" ht="18" x14ac:dyDescent="0.25">
      <c r="A1" s="36"/>
      <c r="B1" s="36" t="s">
        <v>123</v>
      </c>
      <c r="C1" s="37"/>
      <c r="D1" s="38"/>
      <c r="E1" s="140" t="s">
        <v>127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 x14ac:dyDescent="0.25">
      <c r="A2" s="36"/>
      <c r="B2" s="36" t="s">
        <v>128</v>
      </c>
      <c r="C2" s="37"/>
      <c r="D2" s="38"/>
    </row>
    <row r="4" spans="1:16" ht="12.75" x14ac:dyDescent="0.25">
      <c r="P4" s="45" t="s">
        <v>126</v>
      </c>
    </row>
    <row r="5" spans="1:16" ht="30" customHeight="1" x14ac:dyDescent="0.25">
      <c r="A5" s="141" t="s">
        <v>1</v>
      </c>
      <c r="B5" s="130"/>
      <c r="C5" s="71" t="s">
        <v>2</v>
      </c>
      <c r="D5" s="141" t="s">
        <v>3</v>
      </c>
      <c r="E5" s="141" t="s">
        <v>4</v>
      </c>
      <c r="F5" s="141" t="s">
        <v>5</v>
      </c>
      <c r="G5" s="130"/>
      <c r="H5" s="141" t="s">
        <v>124</v>
      </c>
      <c r="I5" s="141" t="s">
        <v>125</v>
      </c>
      <c r="J5" s="141" t="s">
        <v>8</v>
      </c>
      <c r="K5" s="141" t="s">
        <v>9</v>
      </c>
      <c r="L5" s="130"/>
      <c r="M5" s="130"/>
      <c r="N5" s="130"/>
      <c r="O5" s="141" t="s">
        <v>10</v>
      </c>
      <c r="P5" s="130"/>
    </row>
    <row r="6" spans="1:16" ht="20.25" customHeight="1" x14ac:dyDescent="0.25">
      <c r="A6" s="130"/>
      <c r="B6" s="130"/>
      <c r="C6" s="118"/>
      <c r="D6" s="130"/>
      <c r="E6" s="130"/>
      <c r="F6" s="43" t="s">
        <v>11</v>
      </c>
      <c r="G6" s="43" t="s">
        <v>12</v>
      </c>
      <c r="H6" s="141"/>
      <c r="I6" s="141"/>
      <c r="J6" s="141"/>
      <c r="K6" s="43" t="s">
        <v>14</v>
      </c>
      <c r="L6" s="43" t="s">
        <v>15</v>
      </c>
      <c r="M6" s="43" t="s">
        <v>16</v>
      </c>
      <c r="N6" s="43" t="s">
        <v>17</v>
      </c>
      <c r="O6" s="141" t="s">
        <v>1</v>
      </c>
      <c r="P6" s="130"/>
    </row>
    <row r="7" spans="1:16" x14ac:dyDescent="0.25">
      <c r="A7" s="133" t="s">
        <v>18</v>
      </c>
      <c r="B7" s="134"/>
      <c r="C7" s="134"/>
      <c r="D7" s="135"/>
      <c r="E7" s="46" t="s">
        <v>1</v>
      </c>
      <c r="F7" s="47" t="s">
        <v>1</v>
      </c>
      <c r="G7" s="47" t="s">
        <v>1</v>
      </c>
      <c r="H7" s="47" t="s">
        <v>1</v>
      </c>
      <c r="I7" s="47" t="s">
        <v>1</v>
      </c>
      <c r="J7" s="47" t="s">
        <v>1</v>
      </c>
      <c r="K7" s="47" t="s">
        <v>1</v>
      </c>
      <c r="L7" s="47" t="s">
        <v>1</v>
      </c>
      <c r="M7" s="47" t="s">
        <v>1</v>
      </c>
      <c r="N7" s="47" t="s">
        <v>1</v>
      </c>
      <c r="O7" s="126" t="s">
        <v>1</v>
      </c>
      <c r="P7" s="127"/>
    </row>
    <row r="8" spans="1:16" ht="68.25" customHeight="1" x14ac:dyDescent="0.25">
      <c r="A8" s="136" t="s">
        <v>1</v>
      </c>
      <c r="B8" s="137"/>
      <c r="C8" s="25">
        <v>5339</v>
      </c>
      <c r="D8" s="48" t="s">
        <v>50</v>
      </c>
      <c r="E8" s="11">
        <v>4350</v>
      </c>
      <c r="F8" s="11">
        <v>0</v>
      </c>
      <c r="G8" s="11">
        <v>0</v>
      </c>
      <c r="H8" s="49">
        <v>4350</v>
      </c>
      <c r="I8" s="49">
        <v>0</v>
      </c>
      <c r="J8" s="49">
        <v>0</v>
      </c>
      <c r="K8" s="11">
        <v>0</v>
      </c>
      <c r="L8" s="11">
        <v>0</v>
      </c>
      <c r="M8" s="11">
        <v>0</v>
      </c>
      <c r="N8" s="11">
        <v>0</v>
      </c>
      <c r="O8" s="112" t="s">
        <v>19</v>
      </c>
      <c r="P8" s="113"/>
    </row>
    <row r="9" spans="1:16" ht="18.75" customHeight="1" x14ac:dyDescent="0.25">
      <c r="A9" s="138"/>
      <c r="B9" s="139"/>
      <c r="C9" s="50" t="s">
        <v>1</v>
      </c>
      <c r="D9" s="40" t="s">
        <v>48</v>
      </c>
      <c r="E9" s="51">
        <v>4350</v>
      </c>
      <c r="F9" s="51">
        <v>0</v>
      </c>
      <c r="G9" s="51">
        <v>0</v>
      </c>
      <c r="H9" s="51">
        <v>4350</v>
      </c>
      <c r="I9" s="52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114" t="s">
        <v>1</v>
      </c>
      <c r="P9" s="115"/>
    </row>
    <row r="10" spans="1:16" x14ac:dyDescent="0.25">
      <c r="A10" s="123" t="s">
        <v>20</v>
      </c>
      <c r="B10" s="124"/>
      <c r="C10" s="124"/>
      <c r="D10" s="125"/>
      <c r="E10" s="46" t="s">
        <v>1</v>
      </c>
      <c r="F10" s="47" t="s">
        <v>1</v>
      </c>
      <c r="G10" s="47" t="s">
        <v>1</v>
      </c>
      <c r="H10" s="53" t="s">
        <v>1</v>
      </c>
      <c r="I10" s="53" t="s">
        <v>1</v>
      </c>
      <c r="J10" s="53" t="s">
        <v>1</v>
      </c>
      <c r="K10" s="47" t="s">
        <v>1</v>
      </c>
      <c r="L10" s="47" t="s">
        <v>1</v>
      </c>
      <c r="M10" s="47" t="s">
        <v>1</v>
      </c>
      <c r="N10" s="47" t="s">
        <v>1</v>
      </c>
      <c r="O10" s="126" t="s">
        <v>1</v>
      </c>
      <c r="P10" s="127"/>
    </row>
    <row r="11" spans="1:16" ht="36.75" customHeight="1" x14ac:dyDescent="0.25">
      <c r="A11" s="104"/>
      <c r="B11" s="91"/>
      <c r="C11" s="25">
        <v>4355</v>
      </c>
      <c r="D11" s="54" t="s">
        <v>51</v>
      </c>
      <c r="E11" s="11">
        <v>80000</v>
      </c>
      <c r="F11" s="11" t="s">
        <v>21</v>
      </c>
      <c r="G11" s="11">
        <v>47000</v>
      </c>
      <c r="H11" s="49">
        <v>33000</v>
      </c>
      <c r="I11" s="49">
        <v>0</v>
      </c>
      <c r="J11" s="49">
        <v>0</v>
      </c>
      <c r="K11" s="11">
        <v>0</v>
      </c>
      <c r="L11" s="11">
        <v>0</v>
      </c>
      <c r="M11" s="11">
        <v>0</v>
      </c>
      <c r="N11" s="11">
        <v>0</v>
      </c>
      <c r="O11" s="112" t="s">
        <v>22</v>
      </c>
      <c r="P11" s="113"/>
    </row>
    <row r="12" spans="1:16" ht="11.25" x14ac:dyDescent="0.25">
      <c r="A12" s="104"/>
      <c r="B12" s="91"/>
      <c r="C12" s="25">
        <v>4434</v>
      </c>
      <c r="D12" s="54" t="s">
        <v>52</v>
      </c>
      <c r="E12" s="11">
        <v>4282.1000000000004</v>
      </c>
      <c r="F12" s="11">
        <v>4032.1</v>
      </c>
      <c r="G12" s="11">
        <v>0</v>
      </c>
      <c r="H12" s="49">
        <v>250</v>
      </c>
      <c r="I12" s="49">
        <v>0</v>
      </c>
      <c r="J12" s="49">
        <v>0</v>
      </c>
      <c r="K12" s="11">
        <v>0</v>
      </c>
      <c r="L12" s="11">
        <v>0</v>
      </c>
      <c r="M12" s="11">
        <v>0</v>
      </c>
      <c r="N12" s="11">
        <v>0</v>
      </c>
      <c r="O12" s="112" t="s">
        <v>23</v>
      </c>
      <c r="P12" s="113"/>
    </row>
    <row r="13" spans="1:16" ht="35.25" customHeight="1" x14ac:dyDescent="0.25">
      <c r="A13" s="104"/>
      <c r="B13" s="91"/>
      <c r="C13" s="25">
        <v>4450</v>
      </c>
      <c r="D13" s="54" t="s">
        <v>53</v>
      </c>
      <c r="E13" s="11">
        <v>19000</v>
      </c>
      <c r="F13" s="11" t="s">
        <v>21</v>
      </c>
      <c r="G13" s="11">
        <v>5000</v>
      </c>
      <c r="H13" s="49">
        <v>14000</v>
      </c>
      <c r="I13" s="49">
        <v>0</v>
      </c>
      <c r="J13" s="49">
        <v>0</v>
      </c>
      <c r="K13" s="55">
        <v>0</v>
      </c>
      <c r="L13" s="11">
        <v>0</v>
      </c>
      <c r="M13" s="11">
        <v>0</v>
      </c>
      <c r="N13" s="11">
        <v>0</v>
      </c>
      <c r="O13" s="112" t="s">
        <v>22</v>
      </c>
      <c r="P13" s="113"/>
    </row>
    <row r="14" spans="1:16" ht="11.25" x14ac:dyDescent="0.25">
      <c r="A14" s="104"/>
      <c r="B14" s="91"/>
      <c r="C14" s="25">
        <v>4982</v>
      </c>
      <c r="D14" s="54" t="s">
        <v>54</v>
      </c>
      <c r="E14" s="11">
        <v>20000</v>
      </c>
      <c r="F14" s="11">
        <v>0</v>
      </c>
      <c r="G14" s="11">
        <v>0</v>
      </c>
      <c r="H14" s="49">
        <v>20000</v>
      </c>
      <c r="I14" s="49">
        <v>0</v>
      </c>
      <c r="J14" s="49">
        <v>0</v>
      </c>
      <c r="K14" s="11">
        <v>0</v>
      </c>
      <c r="L14" s="11">
        <v>0</v>
      </c>
      <c r="M14" s="11">
        <v>0</v>
      </c>
      <c r="N14" s="11">
        <v>0</v>
      </c>
      <c r="O14" s="112" t="s">
        <v>23</v>
      </c>
      <c r="P14" s="113"/>
    </row>
    <row r="15" spans="1:16" ht="31.5" x14ac:dyDescent="0.25">
      <c r="A15" s="104"/>
      <c r="B15" s="91"/>
      <c r="C15" s="25">
        <v>5288</v>
      </c>
      <c r="D15" s="54" t="s">
        <v>55</v>
      </c>
      <c r="E15" s="11">
        <v>16600</v>
      </c>
      <c r="F15" s="11">
        <v>0</v>
      </c>
      <c r="G15" s="11">
        <v>0</v>
      </c>
      <c r="H15" s="49">
        <v>16600</v>
      </c>
      <c r="I15" s="49">
        <v>0</v>
      </c>
      <c r="J15" s="49">
        <v>0</v>
      </c>
      <c r="K15" s="11">
        <v>0</v>
      </c>
      <c r="L15" s="11">
        <v>0</v>
      </c>
      <c r="M15" s="11">
        <v>0</v>
      </c>
      <c r="N15" s="11">
        <v>0</v>
      </c>
      <c r="O15" s="112" t="s">
        <v>23</v>
      </c>
      <c r="P15" s="113"/>
    </row>
    <row r="16" spans="1:16" ht="21" customHeight="1" x14ac:dyDescent="0.25">
      <c r="A16" s="104"/>
      <c r="B16" s="91"/>
      <c r="C16" s="42" t="s">
        <v>1</v>
      </c>
      <c r="D16" s="40" t="s">
        <v>48</v>
      </c>
      <c r="E16" s="56">
        <v>139882.1</v>
      </c>
      <c r="F16" s="56">
        <v>4032.1</v>
      </c>
      <c r="G16" s="56">
        <v>52000</v>
      </c>
      <c r="H16" s="52">
        <v>83850</v>
      </c>
      <c r="I16" s="52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129" t="s">
        <v>1</v>
      </c>
      <c r="P16" s="130"/>
    </row>
    <row r="17" spans="1:16" x14ac:dyDescent="0.25">
      <c r="A17" s="92" t="s">
        <v>24</v>
      </c>
      <c r="B17" s="93"/>
      <c r="C17" s="93"/>
      <c r="D17" s="93"/>
      <c r="E17" s="46" t="s">
        <v>1</v>
      </c>
      <c r="F17" s="47" t="s">
        <v>1</v>
      </c>
      <c r="G17" s="47" t="s">
        <v>1</v>
      </c>
      <c r="H17" s="53" t="s">
        <v>1</v>
      </c>
      <c r="I17" s="53" t="s">
        <v>1</v>
      </c>
      <c r="J17" s="53" t="s">
        <v>1</v>
      </c>
      <c r="K17" s="47" t="s">
        <v>1</v>
      </c>
      <c r="L17" s="47" t="s">
        <v>1</v>
      </c>
      <c r="M17" s="47" t="s">
        <v>1</v>
      </c>
      <c r="N17" s="47" t="s">
        <v>1</v>
      </c>
      <c r="O17" s="126" t="s">
        <v>1</v>
      </c>
      <c r="P17" s="127"/>
    </row>
    <row r="18" spans="1:16" ht="54.75" customHeight="1" x14ac:dyDescent="0.25">
      <c r="A18" s="103" t="s">
        <v>1</v>
      </c>
      <c r="B18" s="91"/>
      <c r="C18" s="25">
        <v>5057</v>
      </c>
      <c r="D18" s="54" t="s">
        <v>56</v>
      </c>
      <c r="E18" s="11">
        <v>218326.12378999998</v>
      </c>
      <c r="F18" s="11">
        <v>19322.43579</v>
      </c>
      <c r="G18" s="11">
        <v>19567.067999999999</v>
      </c>
      <c r="H18" s="49">
        <v>24340.62</v>
      </c>
      <c r="I18" s="49">
        <v>9783.5339999999997</v>
      </c>
      <c r="J18" s="49">
        <v>40.19426785348935</v>
      </c>
      <c r="K18" s="11">
        <v>22014</v>
      </c>
      <c r="L18" s="11">
        <v>22014</v>
      </c>
      <c r="M18" s="11">
        <v>22014</v>
      </c>
      <c r="N18" s="11">
        <v>89054</v>
      </c>
      <c r="O18" s="112" t="s">
        <v>25</v>
      </c>
      <c r="P18" s="113"/>
    </row>
    <row r="19" spans="1:16" ht="25.5" customHeight="1" x14ac:dyDescent="0.25">
      <c r="A19" s="104"/>
      <c r="B19" s="91"/>
      <c r="C19" s="25">
        <v>5313</v>
      </c>
      <c r="D19" s="54" t="s">
        <v>57</v>
      </c>
      <c r="E19" s="11">
        <v>2516.8000000000002</v>
      </c>
      <c r="F19" s="11">
        <v>0</v>
      </c>
      <c r="G19" s="11">
        <v>0</v>
      </c>
      <c r="H19" s="49">
        <v>2516.8000000000002</v>
      </c>
      <c r="I19" s="49">
        <v>0</v>
      </c>
      <c r="J19" s="49">
        <v>0</v>
      </c>
      <c r="K19" s="11">
        <v>0</v>
      </c>
      <c r="L19" s="11">
        <v>0</v>
      </c>
      <c r="M19" s="11">
        <v>0</v>
      </c>
      <c r="N19" s="11">
        <v>0</v>
      </c>
      <c r="O19" s="112" t="s">
        <v>26</v>
      </c>
      <c r="P19" s="113"/>
    </row>
    <row r="20" spans="1:16" x14ac:dyDescent="0.25">
      <c r="A20" s="104"/>
      <c r="B20" s="91"/>
      <c r="C20" s="25">
        <v>5344</v>
      </c>
      <c r="D20" s="54" t="s">
        <v>58</v>
      </c>
      <c r="E20" s="11">
        <v>677</v>
      </c>
      <c r="F20" s="11">
        <v>0</v>
      </c>
      <c r="G20" s="11">
        <v>24.2</v>
      </c>
      <c r="H20" s="49">
        <v>652.79999999999995</v>
      </c>
      <c r="I20" s="49">
        <v>0</v>
      </c>
      <c r="J20" s="49">
        <v>0</v>
      </c>
      <c r="K20" s="11">
        <v>0</v>
      </c>
      <c r="L20" s="11">
        <v>0</v>
      </c>
      <c r="M20" s="11">
        <v>0</v>
      </c>
      <c r="N20" s="11">
        <v>0</v>
      </c>
      <c r="O20" s="131" t="s">
        <v>23</v>
      </c>
      <c r="P20" s="132"/>
    </row>
    <row r="21" spans="1:16" ht="18" customHeight="1" x14ac:dyDescent="0.25">
      <c r="A21" s="104"/>
      <c r="B21" s="91"/>
      <c r="C21" s="42" t="s">
        <v>1</v>
      </c>
      <c r="D21" s="40" t="s">
        <v>48</v>
      </c>
      <c r="E21" s="52">
        <v>221519.92378999997</v>
      </c>
      <c r="F21" s="52">
        <v>19322.43579</v>
      </c>
      <c r="G21" s="52">
        <v>19591.268</v>
      </c>
      <c r="H21" s="52">
        <v>27510.219999999998</v>
      </c>
      <c r="I21" s="52">
        <v>9783.5339999999997</v>
      </c>
      <c r="J21" s="52">
        <v>35.56327066813715</v>
      </c>
      <c r="K21" s="51">
        <v>22014</v>
      </c>
      <c r="L21" s="51">
        <v>22014</v>
      </c>
      <c r="M21" s="51">
        <v>22014</v>
      </c>
      <c r="N21" s="51">
        <v>89054</v>
      </c>
      <c r="O21" s="129" t="s">
        <v>1</v>
      </c>
      <c r="P21" s="130"/>
    </row>
    <row r="22" spans="1:16" ht="10.5" customHeight="1" x14ac:dyDescent="0.25">
      <c r="A22" s="123" t="s">
        <v>27</v>
      </c>
      <c r="B22" s="124"/>
      <c r="C22" s="124"/>
      <c r="D22" s="125"/>
      <c r="E22" s="46" t="s">
        <v>1</v>
      </c>
      <c r="F22" s="47" t="s">
        <v>1</v>
      </c>
      <c r="G22" s="47" t="s">
        <v>1</v>
      </c>
      <c r="H22" s="53" t="s">
        <v>1</v>
      </c>
      <c r="I22" s="53" t="s">
        <v>1</v>
      </c>
      <c r="J22" s="53" t="s">
        <v>1</v>
      </c>
      <c r="K22" s="47" t="s">
        <v>1</v>
      </c>
      <c r="L22" s="47" t="s">
        <v>1</v>
      </c>
      <c r="M22" s="47" t="s">
        <v>1</v>
      </c>
      <c r="N22" s="47"/>
      <c r="O22" s="126" t="s">
        <v>1</v>
      </c>
      <c r="P22" s="127"/>
    </row>
    <row r="23" spans="1:16" ht="21" x14ac:dyDescent="0.25">
      <c r="A23" s="104"/>
      <c r="B23" s="91"/>
      <c r="C23" s="25">
        <v>4984</v>
      </c>
      <c r="D23" s="54" t="s">
        <v>59</v>
      </c>
      <c r="E23" s="11">
        <v>7280.8281999999999</v>
      </c>
      <c r="F23" s="11">
        <v>5660.8281999999999</v>
      </c>
      <c r="G23" s="11">
        <v>630</v>
      </c>
      <c r="H23" s="49">
        <v>990</v>
      </c>
      <c r="I23" s="49">
        <v>951.06</v>
      </c>
      <c r="J23" s="49">
        <v>96.066666666666663</v>
      </c>
      <c r="K23" s="11">
        <v>0</v>
      </c>
      <c r="L23" s="11">
        <v>0</v>
      </c>
      <c r="M23" s="11">
        <v>0</v>
      </c>
      <c r="N23" s="11">
        <v>0</v>
      </c>
      <c r="O23" s="112" t="s">
        <v>23</v>
      </c>
      <c r="P23" s="113"/>
    </row>
    <row r="24" spans="1:16" ht="17.25" customHeight="1" x14ac:dyDescent="0.25">
      <c r="A24" s="104"/>
      <c r="B24" s="91"/>
      <c r="C24" s="42" t="s">
        <v>1</v>
      </c>
      <c r="D24" s="40" t="s">
        <v>48</v>
      </c>
      <c r="E24" s="52">
        <v>7280.8281999999999</v>
      </c>
      <c r="F24" s="52">
        <v>5660.8281999999999</v>
      </c>
      <c r="G24" s="52">
        <v>630</v>
      </c>
      <c r="H24" s="52">
        <v>990</v>
      </c>
      <c r="I24" s="52">
        <v>951.06</v>
      </c>
      <c r="J24" s="52">
        <v>96.066666666666663</v>
      </c>
      <c r="K24" s="51">
        <v>0</v>
      </c>
      <c r="L24" s="51">
        <v>0</v>
      </c>
      <c r="M24" s="51">
        <v>0</v>
      </c>
      <c r="N24" s="51">
        <v>0</v>
      </c>
      <c r="O24" s="129" t="s">
        <v>1</v>
      </c>
      <c r="P24" s="130"/>
    </row>
    <row r="25" spans="1:16" ht="10.5" customHeight="1" x14ac:dyDescent="0.25">
      <c r="A25" s="123" t="s">
        <v>28</v>
      </c>
      <c r="B25" s="124"/>
      <c r="C25" s="124"/>
      <c r="D25" s="125"/>
      <c r="E25" s="46" t="s">
        <v>1</v>
      </c>
      <c r="F25" s="47" t="s">
        <v>1</v>
      </c>
      <c r="G25" s="47" t="s">
        <v>1</v>
      </c>
      <c r="H25" s="53" t="s">
        <v>1</v>
      </c>
      <c r="I25" s="53" t="s">
        <v>1</v>
      </c>
      <c r="J25" s="53" t="s">
        <v>1</v>
      </c>
      <c r="K25" s="47" t="s">
        <v>1</v>
      </c>
      <c r="L25" s="47" t="s">
        <v>1</v>
      </c>
      <c r="M25" s="47" t="s">
        <v>1</v>
      </c>
      <c r="N25" s="47" t="s">
        <v>1</v>
      </c>
      <c r="O25" s="126" t="s">
        <v>1</v>
      </c>
      <c r="P25" s="127"/>
    </row>
    <row r="26" spans="1:16" ht="54" customHeight="1" x14ac:dyDescent="0.25">
      <c r="A26" s="104"/>
      <c r="B26" s="91"/>
      <c r="C26" s="25">
        <v>4724</v>
      </c>
      <c r="D26" s="54" t="s">
        <v>60</v>
      </c>
      <c r="E26" s="11">
        <v>502280.00399999996</v>
      </c>
      <c r="F26" s="11">
        <v>3158.45</v>
      </c>
      <c r="G26" s="11">
        <v>2122.8240000000001</v>
      </c>
      <c r="H26" s="49">
        <v>4498.7299999999996</v>
      </c>
      <c r="I26" s="49">
        <v>0</v>
      </c>
      <c r="J26" s="49">
        <v>0</v>
      </c>
      <c r="K26" s="11">
        <v>200000</v>
      </c>
      <c r="L26" s="11">
        <v>202500</v>
      </c>
      <c r="M26" s="11">
        <v>90000</v>
      </c>
      <c r="N26" s="11">
        <v>0</v>
      </c>
      <c r="O26" s="112" t="s">
        <v>29</v>
      </c>
      <c r="P26" s="113"/>
    </row>
    <row r="27" spans="1:16" ht="21" x14ac:dyDescent="0.25">
      <c r="A27" s="104"/>
      <c r="B27" s="91"/>
      <c r="C27" s="25">
        <v>4854</v>
      </c>
      <c r="D27" s="54" t="s">
        <v>61</v>
      </c>
      <c r="E27" s="11">
        <v>48309.421029999998</v>
      </c>
      <c r="F27" s="11">
        <v>24387.465929999998</v>
      </c>
      <c r="G27" s="11">
        <v>1003.8651</v>
      </c>
      <c r="H27" s="49">
        <v>22918.09</v>
      </c>
      <c r="I27" s="49">
        <v>32</v>
      </c>
      <c r="J27" s="49">
        <v>0.13962769148737961</v>
      </c>
      <c r="K27" s="11">
        <v>0</v>
      </c>
      <c r="L27" s="11">
        <v>0</v>
      </c>
      <c r="M27" s="11">
        <v>0</v>
      </c>
      <c r="N27" s="11">
        <v>0</v>
      </c>
      <c r="O27" s="112" t="s">
        <v>23</v>
      </c>
      <c r="P27" s="113"/>
    </row>
    <row r="28" spans="1:16" ht="21" x14ac:dyDescent="0.25">
      <c r="A28" s="104"/>
      <c r="B28" s="91"/>
      <c r="C28" s="25">
        <v>5254</v>
      </c>
      <c r="D28" s="54" t="s">
        <v>62</v>
      </c>
      <c r="E28" s="11">
        <v>212</v>
      </c>
      <c r="F28" s="11">
        <v>0</v>
      </c>
      <c r="G28" s="11">
        <v>182</v>
      </c>
      <c r="H28" s="49">
        <v>30</v>
      </c>
      <c r="I28" s="49">
        <v>0</v>
      </c>
      <c r="J28" s="49">
        <v>0</v>
      </c>
      <c r="K28" s="11">
        <v>0</v>
      </c>
      <c r="L28" s="11">
        <v>0</v>
      </c>
      <c r="M28" s="11">
        <v>0</v>
      </c>
      <c r="N28" s="11">
        <v>0</v>
      </c>
      <c r="O28" s="112" t="s">
        <v>23</v>
      </c>
      <c r="P28" s="113"/>
    </row>
    <row r="29" spans="1:16" ht="21" x14ac:dyDescent="0.25">
      <c r="A29" s="104"/>
      <c r="B29" s="91"/>
      <c r="C29" s="25">
        <v>5314</v>
      </c>
      <c r="D29" s="54" t="s">
        <v>63</v>
      </c>
      <c r="E29" s="11">
        <v>2000</v>
      </c>
      <c r="F29" s="11">
        <v>0</v>
      </c>
      <c r="G29" s="11">
        <v>0</v>
      </c>
      <c r="H29" s="49">
        <v>2000</v>
      </c>
      <c r="I29" s="49">
        <v>0</v>
      </c>
      <c r="J29" s="49">
        <v>0</v>
      </c>
      <c r="K29" s="11">
        <v>0</v>
      </c>
      <c r="L29" s="11">
        <v>0</v>
      </c>
      <c r="M29" s="11">
        <v>0</v>
      </c>
      <c r="N29" s="11">
        <v>0</v>
      </c>
      <c r="O29" s="112" t="s">
        <v>23</v>
      </c>
      <c r="P29" s="113"/>
    </row>
    <row r="30" spans="1:16" ht="18.75" customHeight="1" x14ac:dyDescent="0.25">
      <c r="A30" s="104"/>
      <c r="B30" s="91"/>
      <c r="C30" s="42" t="s">
        <v>1</v>
      </c>
      <c r="D30" s="40" t="s">
        <v>48</v>
      </c>
      <c r="E30" s="52">
        <v>552801.42502999993</v>
      </c>
      <c r="F30" s="52">
        <v>27545.915929999999</v>
      </c>
      <c r="G30" s="52">
        <v>3308.6891000000001</v>
      </c>
      <c r="H30" s="52">
        <v>29446.82</v>
      </c>
      <c r="I30" s="52">
        <v>32</v>
      </c>
      <c r="J30" s="51">
        <v>0.10867047783088292</v>
      </c>
      <c r="K30" s="51">
        <v>200000</v>
      </c>
      <c r="L30" s="51">
        <v>202500</v>
      </c>
      <c r="M30" s="51">
        <v>90000</v>
      </c>
      <c r="N30" s="51">
        <v>0</v>
      </c>
      <c r="O30" s="129" t="s">
        <v>1</v>
      </c>
      <c r="P30" s="130"/>
    </row>
    <row r="31" spans="1:16" x14ac:dyDescent="0.25">
      <c r="A31" s="92" t="s">
        <v>30</v>
      </c>
      <c r="B31" s="93"/>
      <c r="C31" s="93"/>
      <c r="D31" s="93" t="s">
        <v>1</v>
      </c>
      <c r="E31" s="46" t="s">
        <v>1</v>
      </c>
      <c r="F31" s="47" t="s">
        <v>1</v>
      </c>
      <c r="G31" s="47" t="s">
        <v>1</v>
      </c>
      <c r="H31" s="53" t="s">
        <v>1</v>
      </c>
      <c r="I31" s="53" t="s">
        <v>1</v>
      </c>
      <c r="J31" s="53" t="s">
        <v>1</v>
      </c>
      <c r="K31" s="47" t="s">
        <v>1</v>
      </c>
      <c r="L31" s="47" t="s">
        <v>1</v>
      </c>
      <c r="M31" s="47" t="s">
        <v>1</v>
      </c>
      <c r="N31" s="47" t="s">
        <v>1</v>
      </c>
      <c r="O31" s="126" t="s">
        <v>1</v>
      </c>
      <c r="P31" s="127"/>
    </row>
    <row r="32" spans="1:16" x14ac:dyDescent="0.25">
      <c r="A32" s="103" t="s">
        <v>1</v>
      </c>
      <c r="B32" s="91"/>
      <c r="C32" s="57">
        <v>5306</v>
      </c>
      <c r="D32" s="54" t="s">
        <v>64</v>
      </c>
      <c r="E32" s="11">
        <v>199.65</v>
      </c>
      <c r="F32" s="11">
        <v>0</v>
      </c>
      <c r="G32" s="11">
        <v>0</v>
      </c>
      <c r="H32" s="49">
        <v>199.65</v>
      </c>
      <c r="I32" s="49">
        <v>199.65</v>
      </c>
      <c r="J32" s="49">
        <v>100</v>
      </c>
      <c r="K32" s="11">
        <v>0</v>
      </c>
      <c r="L32" s="11">
        <v>0</v>
      </c>
      <c r="M32" s="11">
        <v>0</v>
      </c>
      <c r="N32" s="11">
        <v>0</v>
      </c>
      <c r="O32" s="128" t="s">
        <v>31</v>
      </c>
      <c r="P32" s="91"/>
    </row>
    <row r="33" spans="1:16" ht="20.25" customHeight="1" x14ac:dyDescent="0.25">
      <c r="A33" s="104"/>
      <c r="B33" s="91"/>
      <c r="C33" s="42" t="s">
        <v>1</v>
      </c>
      <c r="D33" s="40" t="s">
        <v>48</v>
      </c>
      <c r="E33" s="52">
        <v>199.65</v>
      </c>
      <c r="F33" s="52">
        <v>0</v>
      </c>
      <c r="G33" s="52">
        <v>0</v>
      </c>
      <c r="H33" s="52">
        <v>199.65</v>
      </c>
      <c r="I33" s="52">
        <v>199.65</v>
      </c>
      <c r="J33" s="51">
        <v>100</v>
      </c>
      <c r="K33" s="51">
        <v>0</v>
      </c>
      <c r="L33" s="51">
        <v>0</v>
      </c>
      <c r="M33" s="51">
        <v>0</v>
      </c>
      <c r="N33" s="51">
        <v>0</v>
      </c>
      <c r="O33" s="129" t="s">
        <v>1</v>
      </c>
      <c r="P33" s="130"/>
    </row>
    <row r="34" spans="1:16" ht="10.5" customHeight="1" x14ac:dyDescent="0.25">
      <c r="A34" s="123" t="s">
        <v>32</v>
      </c>
      <c r="B34" s="124"/>
      <c r="C34" s="124"/>
      <c r="D34" s="125"/>
      <c r="E34" s="46" t="s">
        <v>1</v>
      </c>
      <c r="F34" s="47" t="s">
        <v>1</v>
      </c>
      <c r="G34" s="47" t="s">
        <v>1</v>
      </c>
      <c r="H34" s="53" t="s">
        <v>1</v>
      </c>
      <c r="I34" s="53" t="s">
        <v>1</v>
      </c>
      <c r="J34" s="53" t="s">
        <v>1</v>
      </c>
      <c r="K34" s="47" t="s">
        <v>1</v>
      </c>
      <c r="L34" s="47" t="s">
        <v>1</v>
      </c>
      <c r="M34" s="47" t="s">
        <v>1</v>
      </c>
      <c r="N34" s="47" t="s">
        <v>1</v>
      </c>
      <c r="O34" s="126" t="s">
        <v>1</v>
      </c>
      <c r="P34" s="127"/>
    </row>
    <row r="35" spans="1:16" ht="38.25" customHeight="1" x14ac:dyDescent="0.25">
      <c r="A35" s="104"/>
      <c r="B35" s="91"/>
      <c r="C35" s="25">
        <v>4855</v>
      </c>
      <c r="D35" s="54" t="s">
        <v>65</v>
      </c>
      <c r="E35" s="58">
        <v>40607.050000000003</v>
      </c>
      <c r="F35" s="11">
        <v>783.6</v>
      </c>
      <c r="G35" s="11">
        <v>216.59</v>
      </c>
      <c r="H35" s="49">
        <v>39606.86</v>
      </c>
      <c r="I35" s="49">
        <v>228.327</v>
      </c>
      <c r="J35" s="49">
        <v>0.57648346776290771</v>
      </c>
      <c r="K35" s="11">
        <v>0</v>
      </c>
      <c r="L35" s="11">
        <v>0</v>
      </c>
      <c r="M35" s="11">
        <v>0</v>
      </c>
      <c r="N35" s="11">
        <v>0</v>
      </c>
      <c r="O35" s="112" t="s">
        <v>33</v>
      </c>
      <c r="P35" s="113"/>
    </row>
    <row r="36" spans="1:16" ht="21" x14ac:dyDescent="0.25">
      <c r="A36" s="104"/>
      <c r="B36" s="91"/>
      <c r="C36" s="25">
        <v>5122</v>
      </c>
      <c r="D36" s="54" t="s">
        <v>66</v>
      </c>
      <c r="E36" s="58">
        <v>14299.992439999998</v>
      </c>
      <c r="F36" s="11">
        <v>0</v>
      </c>
      <c r="G36" s="11">
        <v>2545.1924399999998</v>
      </c>
      <c r="H36" s="49">
        <v>11754.8</v>
      </c>
      <c r="I36" s="49">
        <v>3000.88337</v>
      </c>
      <c r="J36" s="49">
        <v>25.529004066423933</v>
      </c>
      <c r="K36" s="11">
        <v>0</v>
      </c>
      <c r="L36" s="11">
        <v>0</v>
      </c>
      <c r="M36" s="11">
        <v>0</v>
      </c>
      <c r="N36" s="11">
        <v>0</v>
      </c>
      <c r="O36" s="112" t="s">
        <v>31</v>
      </c>
      <c r="P36" s="113"/>
    </row>
    <row r="37" spans="1:16" ht="29.25" customHeight="1" x14ac:dyDescent="0.25">
      <c r="A37" s="104"/>
      <c r="B37" s="91"/>
      <c r="C37" s="25">
        <v>5245</v>
      </c>
      <c r="D37" s="54" t="s">
        <v>67</v>
      </c>
      <c r="E37" s="58">
        <v>2950</v>
      </c>
      <c r="F37" s="11">
        <v>0</v>
      </c>
      <c r="G37" s="11">
        <v>0</v>
      </c>
      <c r="H37" s="49">
        <v>1900</v>
      </c>
      <c r="I37" s="49">
        <v>0</v>
      </c>
      <c r="J37" s="49">
        <v>0</v>
      </c>
      <c r="K37" s="11">
        <v>0</v>
      </c>
      <c r="L37" s="11">
        <v>0</v>
      </c>
      <c r="M37" s="11">
        <v>0</v>
      </c>
      <c r="N37" s="11">
        <v>0</v>
      </c>
      <c r="O37" s="112" t="s">
        <v>34</v>
      </c>
      <c r="P37" s="113"/>
    </row>
    <row r="38" spans="1:16" ht="21" x14ac:dyDescent="0.25">
      <c r="A38" s="104"/>
      <c r="B38" s="91"/>
      <c r="C38" s="25">
        <v>5259</v>
      </c>
      <c r="D38" s="54" t="s">
        <v>68</v>
      </c>
      <c r="E38" s="58">
        <v>3500</v>
      </c>
      <c r="F38" s="11">
        <v>0</v>
      </c>
      <c r="G38" s="11">
        <v>0</v>
      </c>
      <c r="H38" s="49">
        <v>3500</v>
      </c>
      <c r="I38" s="49">
        <v>0</v>
      </c>
      <c r="J38" s="49">
        <v>0</v>
      </c>
      <c r="K38" s="11">
        <v>0</v>
      </c>
      <c r="L38" s="11">
        <v>0</v>
      </c>
      <c r="M38" s="11">
        <v>0</v>
      </c>
      <c r="N38" s="11">
        <v>0</v>
      </c>
      <c r="O38" s="112" t="s">
        <v>31</v>
      </c>
      <c r="P38" s="113"/>
    </row>
    <row r="39" spans="1:16" ht="21" x14ac:dyDescent="0.25">
      <c r="A39" s="104"/>
      <c r="B39" s="91"/>
      <c r="C39" s="25">
        <v>5315</v>
      </c>
      <c r="D39" s="54" t="s">
        <v>69</v>
      </c>
      <c r="E39" s="58">
        <v>2500</v>
      </c>
      <c r="F39" s="11">
        <v>0</v>
      </c>
      <c r="G39" s="11">
        <v>0</v>
      </c>
      <c r="H39" s="49">
        <v>2500</v>
      </c>
      <c r="I39" s="49">
        <v>0</v>
      </c>
      <c r="J39" s="49">
        <v>0</v>
      </c>
      <c r="K39" s="11">
        <v>0</v>
      </c>
      <c r="L39" s="11">
        <v>0</v>
      </c>
      <c r="M39" s="11">
        <v>0</v>
      </c>
      <c r="N39" s="11">
        <v>0</v>
      </c>
      <c r="O39" s="112" t="s">
        <v>31</v>
      </c>
      <c r="P39" s="113"/>
    </row>
    <row r="40" spans="1:16" ht="21" x14ac:dyDescent="0.25">
      <c r="A40" s="104"/>
      <c r="B40" s="91"/>
      <c r="C40" s="25">
        <v>5316</v>
      </c>
      <c r="D40" s="54" t="s">
        <v>70</v>
      </c>
      <c r="E40" s="58">
        <v>1000</v>
      </c>
      <c r="F40" s="11">
        <v>0</v>
      </c>
      <c r="G40" s="11">
        <v>0</v>
      </c>
      <c r="H40" s="49">
        <v>1000</v>
      </c>
      <c r="I40" s="49">
        <v>0</v>
      </c>
      <c r="J40" s="49">
        <v>0</v>
      </c>
      <c r="K40" s="11">
        <v>0</v>
      </c>
      <c r="L40" s="11">
        <v>0</v>
      </c>
      <c r="M40" s="11">
        <v>0</v>
      </c>
      <c r="N40" s="11">
        <v>0</v>
      </c>
      <c r="O40" s="112" t="s">
        <v>31</v>
      </c>
      <c r="P40" s="113"/>
    </row>
    <row r="41" spans="1:16" ht="21" x14ac:dyDescent="0.25">
      <c r="A41" s="104"/>
      <c r="B41" s="91"/>
      <c r="C41" s="25">
        <v>5317</v>
      </c>
      <c r="D41" s="54" t="s">
        <v>71</v>
      </c>
      <c r="E41" s="58">
        <v>700</v>
      </c>
      <c r="F41" s="11">
        <v>0</v>
      </c>
      <c r="G41" s="11">
        <v>0</v>
      </c>
      <c r="H41" s="49">
        <v>700</v>
      </c>
      <c r="I41" s="49">
        <v>0</v>
      </c>
      <c r="J41" s="49">
        <v>0</v>
      </c>
      <c r="K41" s="11">
        <v>0</v>
      </c>
      <c r="L41" s="11">
        <v>0</v>
      </c>
      <c r="M41" s="11">
        <v>0</v>
      </c>
      <c r="N41" s="11">
        <v>0</v>
      </c>
      <c r="O41" s="112" t="s">
        <v>31</v>
      </c>
      <c r="P41" s="113"/>
    </row>
    <row r="42" spans="1:16" ht="21" x14ac:dyDescent="0.25">
      <c r="A42" s="104"/>
      <c r="B42" s="91"/>
      <c r="C42" s="25">
        <v>5318</v>
      </c>
      <c r="D42" s="54" t="s">
        <v>72</v>
      </c>
      <c r="E42" s="58">
        <v>2000</v>
      </c>
      <c r="F42" s="11">
        <v>0</v>
      </c>
      <c r="G42" s="11">
        <v>0</v>
      </c>
      <c r="H42" s="49">
        <v>2000</v>
      </c>
      <c r="I42" s="49">
        <v>0</v>
      </c>
      <c r="J42" s="49">
        <v>0</v>
      </c>
      <c r="K42" s="11">
        <v>0</v>
      </c>
      <c r="L42" s="11">
        <v>0</v>
      </c>
      <c r="M42" s="11">
        <v>0</v>
      </c>
      <c r="N42" s="11">
        <v>0</v>
      </c>
      <c r="O42" s="112" t="s">
        <v>31</v>
      </c>
      <c r="P42" s="113"/>
    </row>
    <row r="43" spans="1:16" ht="36.75" customHeight="1" x14ac:dyDescent="0.25">
      <c r="A43" s="104"/>
      <c r="B43" s="91"/>
      <c r="C43" s="25">
        <v>5319</v>
      </c>
      <c r="D43" s="54" t="s">
        <v>73</v>
      </c>
      <c r="E43" s="58">
        <v>4350</v>
      </c>
      <c r="F43" s="11">
        <v>0</v>
      </c>
      <c r="G43" s="11">
        <v>0</v>
      </c>
      <c r="H43" s="49">
        <v>500</v>
      </c>
      <c r="I43" s="49">
        <v>0</v>
      </c>
      <c r="J43" s="49">
        <v>0</v>
      </c>
      <c r="K43" s="11">
        <v>0</v>
      </c>
      <c r="L43" s="11">
        <v>0</v>
      </c>
      <c r="M43" s="11">
        <v>0</v>
      </c>
      <c r="N43" s="11">
        <v>0</v>
      </c>
      <c r="O43" s="112" t="s">
        <v>34</v>
      </c>
      <c r="P43" s="113"/>
    </row>
    <row r="44" spans="1:16" ht="34.5" customHeight="1" x14ac:dyDescent="0.25">
      <c r="A44" s="104"/>
      <c r="B44" s="91"/>
      <c r="C44" s="25">
        <v>5320</v>
      </c>
      <c r="D44" s="54" t="s">
        <v>74</v>
      </c>
      <c r="E44" s="58">
        <v>1900</v>
      </c>
      <c r="F44" s="11">
        <v>0</v>
      </c>
      <c r="G44" s="11">
        <v>0</v>
      </c>
      <c r="H44" s="49">
        <v>1100</v>
      </c>
      <c r="I44" s="49">
        <v>0</v>
      </c>
      <c r="J44" s="49">
        <v>0</v>
      </c>
      <c r="K44" s="11">
        <v>0</v>
      </c>
      <c r="L44" s="11">
        <v>0</v>
      </c>
      <c r="M44" s="11">
        <v>0</v>
      </c>
      <c r="N44" s="11">
        <v>0</v>
      </c>
      <c r="O44" s="112" t="s">
        <v>34</v>
      </c>
      <c r="P44" s="113"/>
    </row>
    <row r="45" spans="1:16" ht="34.5" customHeight="1" x14ac:dyDescent="0.25">
      <c r="A45" s="104"/>
      <c r="B45" s="91"/>
      <c r="C45" s="25">
        <v>5321</v>
      </c>
      <c r="D45" s="54" t="s">
        <v>75</v>
      </c>
      <c r="E45" s="58">
        <v>1300</v>
      </c>
      <c r="F45" s="11">
        <v>0</v>
      </c>
      <c r="G45" s="11">
        <v>0</v>
      </c>
      <c r="H45" s="49">
        <v>600</v>
      </c>
      <c r="I45" s="49">
        <v>0</v>
      </c>
      <c r="J45" s="49">
        <v>0</v>
      </c>
      <c r="K45" s="11">
        <v>0</v>
      </c>
      <c r="L45" s="11">
        <v>0</v>
      </c>
      <c r="M45" s="11">
        <v>0</v>
      </c>
      <c r="N45" s="11">
        <v>0</v>
      </c>
      <c r="O45" s="112" t="s">
        <v>34</v>
      </c>
      <c r="P45" s="113"/>
    </row>
    <row r="46" spans="1:16" ht="35.25" customHeight="1" x14ac:dyDescent="0.25">
      <c r="A46" s="104"/>
      <c r="B46" s="91"/>
      <c r="C46" s="25">
        <v>5322</v>
      </c>
      <c r="D46" s="54" t="s">
        <v>76</v>
      </c>
      <c r="E46" s="58">
        <v>900</v>
      </c>
      <c r="F46" s="11">
        <v>0</v>
      </c>
      <c r="G46" s="11">
        <v>0</v>
      </c>
      <c r="H46" s="49">
        <v>600</v>
      </c>
      <c r="I46" s="49">
        <v>0</v>
      </c>
      <c r="J46" s="49">
        <v>0</v>
      </c>
      <c r="K46" s="11">
        <v>0</v>
      </c>
      <c r="L46" s="11">
        <v>0</v>
      </c>
      <c r="M46" s="11">
        <v>0</v>
      </c>
      <c r="N46" s="11">
        <v>0</v>
      </c>
      <c r="O46" s="112" t="s">
        <v>34</v>
      </c>
      <c r="P46" s="113"/>
    </row>
    <row r="47" spans="1:16" ht="36" customHeight="1" x14ac:dyDescent="0.25">
      <c r="A47" s="104"/>
      <c r="B47" s="91"/>
      <c r="C47" s="25">
        <v>5323</v>
      </c>
      <c r="D47" s="54" t="s">
        <v>77</v>
      </c>
      <c r="E47" s="58">
        <v>3000</v>
      </c>
      <c r="F47" s="11">
        <v>0</v>
      </c>
      <c r="G47" s="11">
        <v>0</v>
      </c>
      <c r="H47" s="49">
        <v>1500</v>
      </c>
      <c r="I47" s="49">
        <v>0</v>
      </c>
      <c r="J47" s="49">
        <v>0</v>
      </c>
      <c r="K47" s="11">
        <v>0</v>
      </c>
      <c r="L47" s="11">
        <v>0</v>
      </c>
      <c r="M47" s="11">
        <v>0</v>
      </c>
      <c r="N47" s="11">
        <v>0</v>
      </c>
      <c r="O47" s="112" t="s">
        <v>34</v>
      </c>
      <c r="P47" s="113"/>
    </row>
    <row r="48" spans="1:16" ht="31.5" customHeight="1" x14ac:dyDescent="0.25">
      <c r="A48" s="104"/>
      <c r="B48" s="91"/>
      <c r="C48" s="25">
        <v>5324</v>
      </c>
      <c r="D48" s="54" t="s">
        <v>78</v>
      </c>
      <c r="E48" s="58">
        <v>900</v>
      </c>
      <c r="F48" s="11">
        <v>0</v>
      </c>
      <c r="G48" s="11">
        <v>0</v>
      </c>
      <c r="H48" s="49">
        <v>600</v>
      </c>
      <c r="I48" s="49">
        <v>0</v>
      </c>
      <c r="J48" s="49">
        <v>0</v>
      </c>
      <c r="K48" s="11">
        <v>0</v>
      </c>
      <c r="L48" s="11">
        <v>0</v>
      </c>
      <c r="M48" s="11">
        <v>0</v>
      </c>
      <c r="N48" s="11">
        <v>0</v>
      </c>
      <c r="O48" s="112" t="s">
        <v>34</v>
      </c>
      <c r="P48" s="113"/>
    </row>
    <row r="49" spans="1:16" ht="36.75" customHeight="1" x14ac:dyDescent="0.25">
      <c r="A49" s="104"/>
      <c r="B49" s="91"/>
      <c r="C49" s="25">
        <v>5325</v>
      </c>
      <c r="D49" s="54" t="s">
        <v>79</v>
      </c>
      <c r="E49" s="58">
        <v>3500</v>
      </c>
      <c r="F49" s="11">
        <v>0</v>
      </c>
      <c r="G49" s="11">
        <v>0</v>
      </c>
      <c r="H49" s="49">
        <v>900</v>
      </c>
      <c r="I49" s="49">
        <v>0</v>
      </c>
      <c r="J49" s="49">
        <v>0</v>
      </c>
      <c r="K49" s="11">
        <v>0</v>
      </c>
      <c r="L49" s="11">
        <v>0</v>
      </c>
      <c r="M49" s="11">
        <v>0</v>
      </c>
      <c r="N49" s="11">
        <v>0</v>
      </c>
      <c r="O49" s="112" t="s">
        <v>34</v>
      </c>
      <c r="P49" s="113"/>
    </row>
    <row r="50" spans="1:16" ht="18.75" customHeight="1" x14ac:dyDescent="0.25">
      <c r="A50" s="104"/>
      <c r="B50" s="91"/>
      <c r="C50" s="42" t="s">
        <v>1</v>
      </c>
      <c r="D50" s="40" t="s">
        <v>48</v>
      </c>
      <c r="E50" s="52">
        <v>83407.042440000005</v>
      </c>
      <c r="F50" s="52">
        <v>783.6</v>
      </c>
      <c r="G50" s="52">
        <v>2761.78244</v>
      </c>
      <c r="H50" s="52">
        <v>68761.66</v>
      </c>
      <c r="I50" s="52">
        <v>3229.2103699999998</v>
      </c>
      <c r="J50" s="52">
        <v>4.6962367836960297</v>
      </c>
      <c r="K50" s="51">
        <v>0</v>
      </c>
      <c r="L50" s="51">
        <v>0</v>
      </c>
      <c r="M50" s="51">
        <v>0</v>
      </c>
      <c r="N50" s="51">
        <v>0</v>
      </c>
      <c r="O50" s="114" t="s">
        <v>1</v>
      </c>
      <c r="P50" s="115"/>
    </row>
    <row r="51" spans="1:16" ht="11.25" customHeight="1" x14ac:dyDescent="0.25">
      <c r="A51" s="123" t="s">
        <v>35</v>
      </c>
      <c r="B51" s="124"/>
      <c r="C51" s="124"/>
      <c r="D51" s="125"/>
      <c r="E51" s="46" t="s">
        <v>1</v>
      </c>
      <c r="F51" s="47" t="s">
        <v>1</v>
      </c>
      <c r="G51" s="47" t="s">
        <v>1</v>
      </c>
      <c r="H51" s="53" t="s">
        <v>1</v>
      </c>
      <c r="I51" s="53" t="s">
        <v>1</v>
      </c>
      <c r="J51" s="53" t="s">
        <v>1</v>
      </c>
      <c r="K51" s="47" t="s">
        <v>1</v>
      </c>
      <c r="L51" s="47" t="s">
        <v>1</v>
      </c>
      <c r="M51" s="47" t="s">
        <v>1</v>
      </c>
      <c r="N51" s="47" t="s">
        <v>1</v>
      </c>
      <c r="O51" s="94" t="s">
        <v>1</v>
      </c>
      <c r="P51" s="95"/>
    </row>
    <row r="52" spans="1:16" ht="31.5" x14ac:dyDescent="0.25">
      <c r="A52" s="104"/>
      <c r="B52" s="91"/>
      <c r="C52" s="25">
        <v>5130</v>
      </c>
      <c r="D52" s="54" t="s">
        <v>80</v>
      </c>
      <c r="E52" s="58">
        <v>8360.2379999999994</v>
      </c>
      <c r="F52" s="58">
        <v>2939.85</v>
      </c>
      <c r="G52" s="58">
        <v>2420.3879999999999</v>
      </c>
      <c r="H52" s="59">
        <v>3000</v>
      </c>
      <c r="I52" s="59">
        <v>0</v>
      </c>
      <c r="J52" s="59">
        <v>0</v>
      </c>
      <c r="K52" s="58">
        <v>0</v>
      </c>
      <c r="L52" s="58">
        <v>0</v>
      </c>
      <c r="M52" s="58">
        <v>0</v>
      </c>
      <c r="N52" s="58">
        <v>0</v>
      </c>
      <c r="O52" s="112" t="s">
        <v>31</v>
      </c>
      <c r="P52" s="113"/>
    </row>
    <row r="53" spans="1:16" ht="31.5" x14ac:dyDescent="0.25">
      <c r="A53" s="104"/>
      <c r="B53" s="91"/>
      <c r="C53" s="25">
        <v>5174</v>
      </c>
      <c r="D53" s="54" t="s">
        <v>81</v>
      </c>
      <c r="E53" s="58">
        <v>1050</v>
      </c>
      <c r="F53" s="58">
        <v>0</v>
      </c>
      <c r="G53" s="58">
        <v>0</v>
      </c>
      <c r="H53" s="59">
        <v>1050</v>
      </c>
      <c r="I53" s="59">
        <v>0</v>
      </c>
      <c r="J53" s="59">
        <v>0</v>
      </c>
      <c r="K53" s="58">
        <v>0</v>
      </c>
      <c r="L53" s="58">
        <v>0</v>
      </c>
      <c r="M53" s="58">
        <v>0</v>
      </c>
      <c r="N53" s="58">
        <v>0</v>
      </c>
      <c r="O53" s="112" t="s">
        <v>31</v>
      </c>
      <c r="P53" s="113"/>
    </row>
    <row r="54" spans="1:16" ht="31.5" x14ac:dyDescent="0.25">
      <c r="A54" s="104"/>
      <c r="B54" s="91"/>
      <c r="C54" s="25">
        <v>5195</v>
      </c>
      <c r="D54" s="54" t="s">
        <v>36</v>
      </c>
      <c r="E54" s="58">
        <v>3950</v>
      </c>
      <c r="F54" s="58">
        <v>0</v>
      </c>
      <c r="G54" s="58">
        <v>0</v>
      </c>
      <c r="H54" s="59">
        <v>3950</v>
      </c>
      <c r="I54" s="59">
        <v>0</v>
      </c>
      <c r="J54" s="59">
        <v>0</v>
      </c>
      <c r="K54" s="58">
        <v>0</v>
      </c>
      <c r="L54" s="58">
        <v>0</v>
      </c>
      <c r="M54" s="58">
        <v>0</v>
      </c>
      <c r="N54" s="58">
        <v>0</v>
      </c>
      <c r="O54" s="112" t="s">
        <v>31</v>
      </c>
      <c r="P54" s="113"/>
    </row>
    <row r="55" spans="1:16" ht="11.25" x14ac:dyDescent="0.25">
      <c r="A55" s="104"/>
      <c r="B55" s="91"/>
      <c r="C55" s="25">
        <v>5195</v>
      </c>
      <c r="D55" s="54" t="s">
        <v>82</v>
      </c>
      <c r="E55" s="58">
        <v>680</v>
      </c>
      <c r="F55" s="58">
        <v>290</v>
      </c>
      <c r="G55" s="58">
        <v>0</v>
      </c>
      <c r="H55" s="59">
        <v>390</v>
      </c>
      <c r="I55" s="59">
        <v>0</v>
      </c>
      <c r="J55" s="59">
        <v>0</v>
      </c>
      <c r="K55" s="58">
        <v>0</v>
      </c>
      <c r="L55" s="58">
        <v>0</v>
      </c>
      <c r="M55" s="58">
        <v>0</v>
      </c>
      <c r="N55" s="58">
        <v>0</v>
      </c>
      <c r="O55" s="112" t="s">
        <v>31</v>
      </c>
      <c r="P55" s="113"/>
    </row>
    <row r="56" spans="1:16" ht="21" x14ac:dyDescent="0.25">
      <c r="A56" s="104"/>
      <c r="B56" s="91"/>
      <c r="C56" s="25">
        <v>5223</v>
      </c>
      <c r="D56" s="54" t="s">
        <v>83</v>
      </c>
      <c r="E56" s="58">
        <v>6300</v>
      </c>
      <c r="F56" s="58">
        <v>0</v>
      </c>
      <c r="G56" s="58">
        <v>2700</v>
      </c>
      <c r="H56" s="59">
        <v>3600</v>
      </c>
      <c r="I56" s="59">
        <v>0</v>
      </c>
      <c r="J56" s="59">
        <v>0</v>
      </c>
      <c r="K56" s="58">
        <v>0</v>
      </c>
      <c r="L56" s="58">
        <v>0</v>
      </c>
      <c r="M56" s="58">
        <v>0</v>
      </c>
      <c r="N56" s="58">
        <v>0</v>
      </c>
      <c r="O56" s="112" t="s">
        <v>31</v>
      </c>
      <c r="P56" s="113"/>
    </row>
    <row r="57" spans="1:16" ht="21" x14ac:dyDescent="0.25">
      <c r="A57" s="104"/>
      <c r="B57" s="91"/>
      <c r="C57" s="25">
        <v>5228</v>
      </c>
      <c r="D57" s="54" t="s">
        <v>84</v>
      </c>
      <c r="E57" s="58">
        <v>5000</v>
      </c>
      <c r="F57" s="58">
        <v>0</v>
      </c>
      <c r="G57" s="58">
        <v>0</v>
      </c>
      <c r="H57" s="59">
        <v>5000</v>
      </c>
      <c r="I57" s="59">
        <v>0</v>
      </c>
      <c r="J57" s="59">
        <v>0</v>
      </c>
      <c r="K57" s="58">
        <v>0</v>
      </c>
      <c r="L57" s="58">
        <v>0</v>
      </c>
      <c r="M57" s="58">
        <v>0</v>
      </c>
      <c r="N57" s="58">
        <v>0</v>
      </c>
      <c r="O57" s="112" t="s">
        <v>31</v>
      </c>
      <c r="P57" s="113"/>
    </row>
    <row r="58" spans="1:16" ht="32.25" customHeight="1" x14ac:dyDescent="0.25">
      <c r="A58" s="104"/>
      <c r="B58" s="91"/>
      <c r="C58" s="25">
        <v>5326</v>
      </c>
      <c r="D58" s="54" t="s">
        <v>85</v>
      </c>
      <c r="E58" s="58">
        <v>1500</v>
      </c>
      <c r="F58" s="58">
        <v>0</v>
      </c>
      <c r="G58" s="58">
        <v>0</v>
      </c>
      <c r="H58" s="59">
        <v>900</v>
      </c>
      <c r="I58" s="59">
        <v>0</v>
      </c>
      <c r="J58" s="59">
        <v>0</v>
      </c>
      <c r="K58" s="58">
        <v>0</v>
      </c>
      <c r="L58" s="58">
        <v>0</v>
      </c>
      <c r="M58" s="58">
        <v>0</v>
      </c>
      <c r="N58" s="58">
        <v>0</v>
      </c>
      <c r="O58" s="112" t="s">
        <v>34</v>
      </c>
      <c r="P58" s="113"/>
    </row>
    <row r="59" spans="1:16" ht="21" x14ac:dyDescent="0.25">
      <c r="A59" s="104"/>
      <c r="B59" s="91"/>
      <c r="C59" s="25">
        <v>5327</v>
      </c>
      <c r="D59" s="54" t="s">
        <v>86</v>
      </c>
      <c r="E59" s="58">
        <v>3000</v>
      </c>
      <c r="F59" s="58">
        <v>0</v>
      </c>
      <c r="G59" s="58">
        <v>0</v>
      </c>
      <c r="H59" s="59">
        <v>3000</v>
      </c>
      <c r="I59" s="59">
        <v>0</v>
      </c>
      <c r="J59" s="59">
        <v>0</v>
      </c>
      <c r="K59" s="58">
        <v>0</v>
      </c>
      <c r="L59" s="58">
        <v>0</v>
      </c>
      <c r="M59" s="58">
        <v>0</v>
      </c>
      <c r="N59" s="58">
        <v>0</v>
      </c>
      <c r="O59" s="112" t="s">
        <v>23</v>
      </c>
      <c r="P59" s="113"/>
    </row>
    <row r="60" spans="1:16" ht="32.25" customHeight="1" x14ac:dyDescent="0.25">
      <c r="A60" s="104"/>
      <c r="B60" s="91"/>
      <c r="C60" s="25">
        <v>5328</v>
      </c>
      <c r="D60" s="54" t="s">
        <v>87</v>
      </c>
      <c r="E60" s="58">
        <v>1718</v>
      </c>
      <c r="F60" s="58">
        <v>0</v>
      </c>
      <c r="G60" s="58">
        <v>0</v>
      </c>
      <c r="H60" s="59">
        <v>1500</v>
      </c>
      <c r="I60" s="59">
        <v>0</v>
      </c>
      <c r="J60" s="59">
        <v>0</v>
      </c>
      <c r="K60" s="58">
        <v>0</v>
      </c>
      <c r="L60" s="58">
        <v>0</v>
      </c>
      <c r="M60" s="58">
        <v>0</v>
      </c>
      <c r="N60" s="58">
        <v>0</v>
      </c>
      <c r="O60" s="112" t="s">
        <v>34</v>
      </c>
      <c r="P60" s="113"/>
    </row>
    <row r="61" spans="1:16" ht="37.5" customHeight="1" x14ac:dyDescent="0.25">
      <c r="A61" s="104"/>
      <c r="B61" s="91"/>
      <c r="C61" s="25">
        <v>5329</v>
      </c>
      <c r="D61" s="54" t="s">
        <v>88</v>
      </c>
      <c r="E61" s="58">
        <v>2545</v>
      </c>
      <c r="F61" s="58">
        <v>0</v>
      </c>
      <c r="G61" s="58">
        <v>0</v>
      </c>
      <c r="H61" s="59">
        <v>2000</v>
      </c>
      <c r="I61" s="59">
        <v>0</v>
      </c>
      <c r="J61" s="59">
        <v>0</v>
      </c>
      <c r="K61" s="58">
        <v>0</v>
      </c>
      <c r="L61" s="58">
        <v>0</v>
      </c>
      <c r="M61" s="58">
        <v>0</v>
      </c>
      <c r="N61" s="58">
        <v>0</v>
      </c>
      <c r="O61" s="112" t="s">
        <v>34</v>
      </c>
      <c r="P61" s="113"/>
    </row>
    <row r="62" spans="1:16" ht="21" x14ac:dyDescent="0.25">
      <c r="A62" s="104"/>
      <c r="B62" s="91"/>
      <c r="C62" s="25">
        <v>5330</v>
      </c>
      <c r="D62" s="54" t="s">
        <v>89</v>
      </c>
      <c r="E62" s="58">
        <v>3838</v>
      </c>
      <c r="F62" s="58">
        <v>0</v>
      </c>
      <c r="G62" s="58">
        <v>0</v>
      </c>
      <c r="H62" s="59">
        <v>3838</v>
      </c>
      <c r="I62" s="59">
        <v>0</v>
      </c>
      <c r="J62" s="59">
        <v>0</v>
      </c>
      <c r="K62" s="58">
        <v>0</v>
      </c>
      <c r="L62" s="58">
        <v>0</v>
      </c>
      <c r="M62" s="58">
        <v>0</v>
      </c>
      <c r="N62" s="58">
        <v>0</v>
      </c>
      <c r="O62" s="112" t="s">
        <v>23</v>
      </c>
      <c r="P62" s="113"/>
    </row>
    <row r="63" spans="1:16" ht="33" customHeight="1" x14ac:dyDescent="0.25">
      <c r="A63" s="104"/>
      <c r="B63" s="91"/>
      <c r="C63" s="25">
        <v>5331</v>
      </c>
      <c r="D63" s="54" t="s">
        <v>90</v>
      </c>
      <c r="E63" s="58">
        <v>2300</v>
      </c>
      <c r="F63" s="58">
        <v>0</v>
      </c>
      <c r="G63" s="58">
        <v>0</v>
      </c>
      <c r="H63" s="59">
        <v>1800</v>
      </c>
      <c r="I63" s="59">
        <v>0</v>
      </c>
      <c r="J63" s="59">
        <v>0</v>
      </c>
      <c r="K63" s="58">
        <v>0</v>
      </c>
      <c r="L63" s="58">
        <v>0</v>
      </c>
      <c r="M63" s="58">
        <v>0</v>
      </c>
      <c r="N63" s="58">
        <v>0</v>
      </c>
      <c r="O63" s="112" t="s">
        <v>34</v>
      </c>
      <c r="P63" s="113"/>
    </row>
    <row r="64" spans="1:16" ht="32.25" customHeight="1" x14ac:dyDescent="0.25">
      <c r="A64" s="104"/>
      <c r="B64" s="91"/>
      <c r="C64" s="25">
        <v>5332</v>
      </c>
      <c r="D64" s="54" t="s">
        <v>91</v>
      </c>
      <c r="E64" s="58">
        <v>1600</v>
      </c>
      <c r="F64" s="58">
        <v>0</v>
      </c>
      <c r="G64" s="58">
        <v>0</v>
      </c>
      <c r="H64" s="59">
        <v>1000</v>
      </c>
      <c r="I64" s="59">
        <v>0</v>
      </c>
      <c r="J64" s="59">
        <v>0</v>
      </c>
      <c r="K64" s="58">
        <v>0</v>
      </c>
      <c r="L64" s="58">
        <v>0</v>
      </c>
      <c r="M64" s="58">
        <v>0</v>
      </c>
      <c r="N64" s="58">
        <v>0</v>
      </c>
      <c r="O64" s="112" t="s">
        <v>34</v>
      </c>
      <c r="P64" s="113"/>
    </row>
    <row r="65" spans="1:16" ht="31.5" x14ac:dyDescent="0.25">
      <c r="A65" s="104"/>
      <c r="B65" s="91"/>
      <c r="C65" s="25">
        <v>5350</v>
      </c>
      <c r="D65" s="54" t="s">
        <v>92</v>
      </c>
      <c r="E65" s="58">
        <v>800</v>
      </c>
      <c r="F65" s="58">
        <v>0</v>
      </c>
      <c r="G65" s="58">
        <v>0</v>
      </c>
      <c r="H65" s="59">
        <v>800</v>
      </c>
      <c r="I65" s="59">
        <v>797.82399999999996</v>
      </c>
      <c r="J65" s="59">
        <v>99.727999999999994</v>
      </c>
      <c r="K65" s="58">
        <v>0</v>
      </c>
      <c r="L65" s="58">
        <v>0</v>
      </c>
      <c r="M65" s="58">
        <v>0</v>
      </c>
      <c r="N65" s="58">
        <v>0</v>
      </c>
      <c r="O65" s="112" t="s">
        <v>23</v>
      </c>
      <c r="P65" s="113"/>
    </row>
    <row r="66" spans="1:16" ht="21" x14ac:dyDescent="0.25">
      <c r="A66" s="104"/>
      <c r="B66" s="91"/>
      <c r="C66" s="25">
        <v>5351</v>
      </c>
      <c r="D66" s="54" t="s">
        <v>93</v>
      </c>
      <c r="E66" s="58">
        <v>500</v>
      </c>
      <c r="F66" s="58">
        <v>0</v>
      </c>
      <c r="G66" s="58">
        <v>0</v>
      </c>
      <c r="H66" s="59">
        <v>500</v>
      </c>
      <c r="I66" s="59">
        <v>0</v>
      </c>
      <c r="J66" s="59">
        <v>0</v>
      </c>
      <c r="K66" s="58">
        <v>0</v>
      </c>
      <c r="L66" s="58">
        <v>0</v>
      </c>
      <c r="M66" s="58">
        <v>0</v>
      </c>
      <c r="N66" s="58">
        <v>0</v>
      </c>
      <c r="O66" s="112" t="s">
        <v>23</v>
      </c>
      <c r="P66" s="113"/>
    </row>
    <row r="67" spans="1:16" ht="21" x14ac:dyDescent="0.25">
      <c r="A67" s="104"/>
      <c r="B67" s="91"/>
      <c r="C67" s="25">
        <v>5352</v>
      </c>
      <c r="D67" s="54" t="s">
        <v>94</v>
      </c>
      <c r="E67" s="58">
        <v>1300</v>
      </c>
      <c r="F67" s="58">
        <v>0</v>
      </c>
      <c r="G67" s="58">
        <v>0</v>
      </c>
      <c r="H67" s="59">
        <v>1300</v>
      </c>
      <c r="I67" s="59">
        <v>0</v>
      </c>
      <c r="J67" s="59">
        <v>0</v>
      </c>
      <c r="K67" s="58">
        <v>0</v>
      </c>
      <c r="L67" s="58">
        <v>0</v>
      </c>
      <c r="M67" s="58">
        <v>0</v>
      </c>
      <c r="N67" s="58">
        <v>0</v>
      </c>
      <c r="O67" s="112" t="s">
        <v>23</v>
      </c>
      <c r="P67" s="113"/>
    </row>
    <row r="68" spans="1:16" ht="31.5" x14ac:dyDescent="0.25">
      <c r="A68" s="104"/>
      <c r="B68" s="91"/>
      <c r="C68" s="25">
        <v>5353</v>
      </c>
      <c r="D68" s="54" t="s">
        <v>95</v>
      </c>
      <c r="E68" s="58">
        <v>2200</v>
      </c>
      <c r="F68" s="58">
        <v>0</v>
      </c>
      <c r="G68" s="58">
        <v>0</v>
      </c>
      <c r="H68" s="59">
        <v>2200</v>
      </c>
      <c r="I68" s="59">
        <v>0</v>
      </c>
      <c r="J68" s="59">
        <v>0</v>
      </c>
      <c r="K68" s="58">
        <v>0</v>
      </c>
      <c r="L68" s="58">
        <v>0</v>
      </c>
      <c r="M68" s="58">
        <v>0</v>
      </c>
      <c r="N68" s="58">
        <v>0</v>
      </c>
      <c r="O68" s="112" t="s">
        <v>23</v>
      </c>
      <c r="P68" s="113"/>
    </row>
    <row r="69" spans="1:16" ht="21" x14ac:dyDescent="0.25">
      <c r="A69" s="104"/>
      <c r="B69" s="91"/>
      <c r="C69" s="25">
        <v>5354</v>
      </c>
      <c r="D69" s="54" t="s">
        <v>96</v>
      </c>
      <c r="E69" s="58">
        <v>700</v>
      </c>
      <c r="F69" s="58">
        <v>0</v>
      </c>
      <c r="G69" s="58">
        <v>0</v>
      </c>
      <c r="H69" s="59">
        <v>700</v>
      </c>
      <c r="I69" s="59">
        <v>0</v>
      </c>
      <c r="J69" s="59">
        <v>0</v>
      </c>
      <c r="K69" s="58">
        <v>0</v>
      </c>
      <c r="L69" s="58">
        <v>0</v>
      </c>
      <c r="M69" s="58">
        <v>0</v>
      </c>
      <c r="N69" s="58">
        <v>0</v>
      </c>
      <c r="O69" s="112" t="s">
        <v>23</v>
      </c>
      <c r="P69" s="113"/>
    </row>
    <row r="70" spans="1:16" ht="31.5" x14ac:dyDescent="0.25">
      <c r="A70" s="104"/>
      <c r="B70" s="91"/>
      <c r="C70" s="25">
        <v>5355</v>
      </c>
      <c r="D70" s="54" t="s">
        <v>97</v>
      </c>
      <c r="E70" s="58">
        <v>1400</v>
      </c>
      <c r="F70" s="58">
        <v>0</v>
      </c>
      <c r="G70" s="58">
        <v>0</v>
      </c>
      <c r="H70" s="59">
        <v>1400</v>
      </c>
      <c r="I70" s="59">
        <v>0</v>
      </c>
      <c r="J70" s="59">
        <v>0</v>
      </c>
      <c r="K70" s="58">
        <v>0</v>
      </c>
      <c r="L70" s="58">
        <v>0</v>
      </c>
      <c r="M70" s="58">
        <v>0</v>
      </c>
      <c r="N70" s="58">
        <v>0</v>
      </c>
      <c r="O70" s="112" t="s">
        <v>23</v>
      </c>
      <c r="P70" s="113"/>
    </row>
    <row r="71" spans="1:16" ht="31.5" x14ac:dyDescent="0.25">
      <c r="A71" s="104"/>
      <c r="B71" s="91"/>
      <c r="C71" s="25">
        <v>5356</v>
      </c>
      <c r="D71" s="54" t="s">
        <v>98</v>
      </c>
      <c r="E71" s="58">
        <v>1700</v>
      </c>
      <c r="F71" s="58">
        <v>0</v>
      </c>
      <c r="G71" s="58">
        <v>0</v>
      </c>
      <c r="H71" s="59">
        <v>1700</v>
      </c>
      <c r="I71" s="59">
        <v>0</v>
      </c>
      <c r="J71" s="59">
        <v>0</v>
      </c>
      <c r="K71" s="58">
        <v>0</v>
      </c>
      <c r="L71" s="58">
        <v>0</v>
      </c>
      <c r="M71" s="58">
        <v>0</v>
      </c>
      <c r="N71" s="58">
        <v>0</v>
      </c>
      <c r="O71" s="112" t="s">
        <v>23</v>
      </c>
      <c r="P71" s="113"/>
    </row>
    <row r="72" spans="1:16" ht="21" x14ac:dyDescent="0.25">
      <c r="A72" s="104"/>
      <c r="B72" s="91"/>
      <c r="C72" s="25">
        <v>5357</v>
      </c>
      <c r="D72" s="54" t="s">
        <v>99</v>
      </c>
      <c r="E72" s="58">
        <v>2000</v>
      </c>
      <c r="F72" s="58">
        <v>0</v>
      </c>
      <c r="G72" s="58">
        <v>0</v>
      </c>
      <c r="H72" s="59">
        <v>2000</v>
      </c>
      <c r="I72" s="59">
        <v>0</v>
      </c>
      <c r="J72" s="59">
        <v>0</v>
      </c>
      <c r="K72" s="58">
        <v>0</v>
      </c>
      <c r="L72" s="58">
        <v>0</v>
      </c>
      <c r="M72" s="58">
        <v>0</v>
      </c>
      <c r="N72" s="58">
        <v>0</v>
      </c>
      <c r="O72" s="112" t="s">
        <v>23</v>
      </c>
      <c r="P72" s="113"/>
    </row>
    <row r="73" spans="1:16" ht="18.75" customHeight="1" x14ac:dyDescent="0.25">
      <c r="A73" s="104"/>
      <c r="B73" s="91"/>
      <c r="C73" s="42" t="s">
        <v>1</v>
      </c>
      <c r="D73" s="40" t="s">
        <v>48</v>
      </c>
      <c r="E73" s="52">
        <v>52441.237999999998</v>
      </c>
      <c r="F73" s="52">
        <v>3229.85</v>
      </c>
      <c r="G73" s="52">
        <v>5120.3879999999999</v>
      </c>
      <c r="H73" s="52">
        <v>41628</v>
      </c>
      <c r="I73" s="52">
        <v>797.82399999999996</v>
      </c>
      <c r="J73" s="56">
        <v>1.9165561641203037</v>
      </c>
      <c r="K73" s="51">
        <v>0</v>
      </c>
      <c r="L73" s="51">
        <v>0</v>
      </c>
      <c r="M73" s="51">
        <v>0</v>
      </c>
      <c r="N73" s="51">
        <v>0</v>
      </c>
      <c r="O73" s="114" t="s">
        <v>1</v>
      </c>
      <c r="P73" s="115"/>
    </row>
    <row r="74" spans="1:16" ht="11.25" x14ac:dyDescent="0.25">
      <c r="A74" s="92" t="s">
        <v>37</v>
      </c>
      <c r="B74" s="93"/>
      <c r="C74" s="93"/>
      <c r="D74" s="93"/>
      <c r="E74" s="46" t="s">
        <v>1</v>
      </c>
      <c r="F74" s="47" t="s">
        <v>1</v>
      </c>
      <c r="G74" s="47" t="s">
        <v>1</v>
      </c>
      <c r="H74" s="53" t="s">
        <v>1</v>
      </c>
      <c r="I74" s="53" t="s">
        <v>1</v>
      </c>
      <c r="J74" s="53" t="s">
        <v>1</v>
      </c>
      <c r="K74" s="47" t="s">
        <v>1</v>
      </c>
      <c r="L74" s="47" t="s">
        <v>1</v>
      </c>
      <c r="M74" s="47" t="s">
        <v>1</v>
      </c>
      <c r="N74" s="47" t="s">
        <v>1</v>
      </c>
      <c r="O74" s="94" t="s">
        <v>1</v>
      </c>
      <c r="P74" s="95"/>
    </row>
    <row r="75" spans="1:16" ht="51.75" customHeight="1" x14ac:dyDescent="0.25">
      <c r="A75" s="119"/>
      <c r="B75" s="120"/>
      <c r="C75" s="25">
        <v>4077</v>
      </c>
      <c r="D75" s="54" t="s">
        <v>100</v>
      </c>
      <c r="E75" s="58">
        <v>7890.15</v>
      </c>
      <c r="F75" s="58">
        <v>102.42</v>
      </c>
      <c r="G75" s="58">
        <v>112.53</v>
      </c>
      <c r="H75" s="59">
        <v>4842.2</v>
      </c>
      <c r="I75" s="59">
        <v>0</v>
      </c>
      <c r="J75" s="59">
        <v>0</v>
      </c>
      <c r="K75" s="58">
        <v>2833</v>
      </c>
      <c r="L75" s="58">
        <v>0</v>
      </c>
      <c r="M75" s="58">
        <v>0</v>
      </c>
      <c r="N75" s="58">
        <v>0</v>
      </c>
      <c r="O75" s="112" t="s">
        <v>38</v>
      </c>
      <c r="P75" s="113"/>
    </row>
    <row r="76" spans="1:16" ht="105.75" customHeight="1" x14ac:dyDescent="0.25">
      <c r="A76" s="119"/>
      <c r="B76" s="120"/>
      <c r="C76" s="25">
        <v>5337</v>
      </c>
      <c r="D76" s="54" t="s">
        <v>101</v>
      </c>
      <c r="E76" s="58">
        <v>6959.52</v>
      </c>
      <c r="F76" s="58">
        <v>0</v>
      </c>
      <c r="G76" s="58">
        <v>0</v>
      </c>
      <c r="H76" s="59">
        <v>6959.52</v>
      </c>
      <c r="I76" s="59">
        <v>1104.125</v>
      </c>
      <c r="J76" s="59">
        <v>15.864959077637536</v>
      </c>
      <c r="K76" s="58">
        <v>0</v>
      </c>
      <c r="L76" s="58">
        <v>0</v>
      </c>
      <c r="M76" s="58">
        <v>0</v>
      </c>
      <c r="N76" s="58">
        <v>0</v>
      </c>
      <c r="O76" s="112" t="s">
        <v>39</v>
      </c>
      <c r="P76" s="113"/>
    </row>
    <row r="77" spans="1:16" ht="81.75" customHeight="1" x14ac:dyDescent="0.25">
      <c r="A77" s="119"/>
      <c r="B77" s="120"/>
      <c r="C77" s="25">
        <v>5338</v>
      </c>
      <c r="D77" s="54" t="s">
        <v>102</v>
      </c>
      <c r="E77" s="58">
        <v>7635</v>
      </c>
      <c r="F77" s="58">
        <v>0</v>
      </c>
      <c r="G77" s="58">
        <v>0</v>
      </c>
      <c r="H77" s="59">
        <v>7635</v>
      </c>
      <c r="I77" s="59">
        <v>1995</v>
      </c>
      <c r="J77" s="59">
        <v>26.129666011787815</v>
      </c>
      <c r="K77" s="58">
        <v>0</v>
      </c>
      <c r="L77" s="58">
        <v>0</v>
      </c>
      <c r="M77" s="58">
        <v>0</v>
      </c>
      <c r="N77" s="58">
        <v>0</v>
      </c>
      <c r="O77" s="112" t="s">
        <v>40</v>
      </c>
      <c r="P77" s="113"/>
    </row>
    <row r="78" spans="1:16" ht="21" customHeight="1" x14ac:dyDescent="0.25">
      <c r="A78" s="121"/>
      <c r="B78" s="122"/>
      <c r="C78" s="42" t="s">
        <v>1</v>
      </c>
      <c r="D78" s="40" t="s">
        <v>48</v>
      </c>
      <c r="E78" s="52">
        <v>22484.67</v>
      </c>
      <c r="F78" s="52">
        <v>102.42</v>
      </c>
      <c r="G78" s="52">
        <v>112.53</v>
      </c>
      <c r="H78" s="52">
        <v>19436.72</v>
      </c>
      <c r="I78" s="52">
        <v>3099.125</v>
      </c>
      <c r="J78" s="51">
        <v>15.944691285360904</v>
      </c>
      <c r="K78" s="51">
        <v>2833</v>
      </c>
      <c r="L78" s="51">
        <v>0</v>
      </c>
      <c r="M78" s="51">
        <v>0</v>
      </c>
      <c r="N78" s="51">
        <v>0</v>
      </c>
      <c r="O78" s="114" t="s">
        <v>1</v>
      </c>
      <c r="P78" s="115"/>
    </row>
    <row r="79" spans="1:16" ht="10.5" customHeight="1" x14ac:dyDescent="0.25">
      <c r="A79" s="123" t="s">
        <v>41</v>
      </c>
      <c r="B79" s="124"/>
      <c r="C79" s="124"/>
      <c r="D79" s="125"/>
      <c r="E79" s="46" t="s">
        <v>1</v>
      </c>
      <c r="F79" s="47" t="s">
        <v>1</v>
      </c>
      <c r="G79" s="47" t="s">
        <v>1</v>
      </c>
      <c r="H79" s="53" t="s">
        <v>1</v>
      </c>
      <c r="I79" s="53" t="s">
        <v>1</v>
      </c>
      <c r="J79" s="53" t="s">
        <v>1</v>
      </c>
      <c r="K79" s="47" t="s">
        <v>1</v>
      </c>
      <c r="L79" s="47" t="s">
        <v>1</v>
      </c>
      <c r="M79" s="47" t="s">
        <v>1</v>
      </c>
      <c r="N79" s="47" t="s">
        <v>1</v>
      </c>
      <c r="O79" s="94" t="s">
        <v>1</v>
      </c>
      <c r="P79" s="95"/>
    </row>
    <row r="80" spans="1:16" ht="21" x14ac:dyDescent="0.25">
      <c r="A80" s="104"/>
      <c r="B80" s="91"/>
      <c r="C80" s="25">
        <v>5027</v>
      </c>
      <c r="D80" s="54" t="s">
        <v>103</v>
      </c>
      <c r="E80" s="58">
        <v>11000.001399999999</v>
      </c>
      <c r="F80" s="58">
        <v>62.726399999999998</v>
      </c>
      <c r="G80" s="58">
        <v>19.965</v>
      </c>
      <c r="H80" s="59">
        <v>10917.31</v>
      </c>
      <c r="I80" s="59">
        <v>7688.8915999999999</v>
      </c>
      <c r="J80" s="59">
        <v>70.428444369537928</v>
      </c>
      <c r="K80" s="58">
        <v>0</v>
      </c>
      <c r="L80" s="58">
        <v>0</v>
      </c>
      <c r="M80" s="58">
        <v>0</v>
      </c>
      <c r="N80" s="58">
        <v>0</v>
      </c>
      <c r="O80" s="112" t="s">
        <v>23</v>
      </c>
      <c r="P80" s="113"/>
    </row>
    <row r="81" spans="1:16" ht="63.75" customHeight="1" x14ac:dyDescent="0.25">
      <c r="A81" s="104"/>
      <c r="B81" s="91"/>
      <c r="C81" s="25">
        <v>5100</v>
      </c>
      <c r="D81" s="54" t="s">
        <v>104</v>
      </c>
      <c r="E81" s="58">
        <v>328044.60005999997</v>
      </c>
      <c r="F81" s="58">
        <v>1212.4056399999999</v>
      </c>
      <c r="G81" s="58">
        <v>33600.984420000001</v>
      </c>
      <c r="H81" s="59">
        <v>11533.21</v>
      </c>
      <c r="I81" s="59">
        <v>1395.3720000000001</v>
      </c>
      <c r="J81" s="59">
        <v>12.098730535557751</v>
      </c>
      <c r="K81" s="58">
        <v>7528</v>
      </c>
      <c r="L81" s="58">
        <v>7660</v>
      </c>
      <c r="M81" s="58">
        <v>16794</v>
      </c>
      <c r="N81" s="58">
        <v>249716</v>
      </c>
      <c r="O81" s="112" t="s">
        <v>42</v>
      </c>
      <c r="P81" s="113"/>
    </row>
    <row r="82" spans="1:16" ht="21" x14ac:dyDescent="0.25">
      <c r="A82" s="104"/>
      <c r="B82" s="91"/>
      <c r="C82" s="25">
        <v>5123</v>
      </c>
      <c r="D82" s="54" t="s">
        <v>105</v>
      </c>
      <c r="E82" s="58">
        <v>4833.9977399999998</v>
      </c>
      <c r="F82" s="58">
        <v>3236.6577400000001</v>
      </c>
      <c r="G82" s="58">
        <v>1286.6400000000001</v>
      </c>
      <c r="H82" s="59">
        <v>310.7</v>
      </c>
      <c r="I82" s="59">
        <v>0</v>
      </c>
      <c r="J82" s="59">
        <v>0</v>
      </c>
      <c r="K82" s="58">
        <v>0</v>
      </c>
      <c r="L82" s="58">
        <v>0</v>
      </c>
      <c r="M82" s="58">
        <v>0</v>
      </c>
      <c r="N82" s="58">
        <v>0</v>
      </c>
      <c r="O82" s="112" t="s">
        <v>23</v>
      </c>
      <c r="P82" s="113"/>
    </row>
    <row r="83" spans="1:16" ht="21" x14ac:dyDescent="0.25">
      <c r="A83" s="104"/>
      <c r="B83" s="91"/>
      <c r="C83" s="25">
        <v>5125</v>
      </c>
      <c r="D83" s="54" t="s">
        <v>106</v>
      </c>
      <c r="E83" s="58">
        <v>4056.3954400000002</v>
      </c>
      <c r="F83" s="58">
        <v>92.564999999999998</v>
      </c>
      <c r="G83" s="58">
        <v>3392.07044</v>
      </c>
      <c r="H83" s="59">
        <v>571.76</v>
      </c>
      <c r="I83" s="59">
        <v>571.75525000000005</v>
      </c>
      <c r="J83" s="59">
        <v>99.999169231845542</v>
      </c>
      <c r="K83" s="58">
        <v>0</v>
      </c>
      <c r="L83" s="58">
        <v>0</v>
      </c>
      <c r="M83" s="58">
        <v>0</v>
      </c>
      <c r="N83" s="58">
        <v>0</v>
      </c>
      <c r="O83" s="112" t="s">
        <v>23</v>
      </c>
      <c r="P83" s="113"/>
    </row>
    <row r="84" spans="1:16" ht="21" x14ac:dyDescent="0.25">
      <c r="A84" s="104"/>
      <c r="B84" s="91"/>
      <c r="C84" s="25">
        <v>5222</v>
      </c>
      <c r="D84" s="54" t="s">
        <v>107</v>
      </c>
      <c r="E84" s="58">
        <v>539.654</v>
      </c>
      <c r="F84" s="58">
        <v>0</v>
      </c>
      <c r="G84" s="58">
        <v>445.995</v>
      </c>
      <c r="H84" s="59">
        <v>93.659000000000006</v>
      </c>
      <c r="I84" s="59">
        <v>93.658950000000004</v>
      </c>
      <c r="J84" s="59">
        <v>99.999946614847474</v>
      </c>
      <c r="K84" s="58">
        <v>0</v>
      </c>
      <c r="L84" s="58">
        <v>0</v>
      </c>
      <c r="M84" s="58">
        <v>0</v>
      </c>
      <c r="N84" s="58">
        <v>0</v>
      </c>
      <c r="O84" s="112" t="s">
        <v>23</v>
      </c>
      <c r="P84" s="113"/>
    </row>
    <row r="85" spans="1:16" ht="21" x14ac:dyDescent="0.25">
      <c r="A85" s="104"/>
      <c r="B85" s="91"/>
      <c r="C85" s="25">
        <v>5238</v>
      </c>
      <c r="D85" s="54" t="s">
        <v>108</v>
      </c>
      <c r="E85" s="58">
        <v>8800.0074000000004</v>
      </c>
      <c r="F85" s="58">
        <v>0</v>
      </c>
      <c r="G85" s="58">
        <v>6082.2574000000004</v>
      </c>
      <c r="H85" s="59">
        <v>2717.75</v>
      </c>
      <c r="I85" s="59">
        <v>0</v>
      </c>
      <c r="J85" s="59">
        <v>0</v>
      </c>
      <c r="K85" s="58">
        <v>0</v>
      </c>
      <c r="L85" s="58">
        <v>0</v>
      </c>
      <c r="M85" s="58">
        <v>0</v>
      </c>
      <c r="N85" s="58">
        <v>0</v>
      </c>
      <c r="O85" s="112" t="s">
        <v>23</v>
      </c>
      <c r="P85" s="113"/>
    </row>
    <row r="86" spans="1:16" ht="21" x14ac:dyDescent="0.25">
      <c r="A86" s="104"/>
      <c r="B86" s="91"/>
      <c r="C86" s="25">
        <v>5239</v>
      </c>
      <c r="D86" s="54" t="s">
        <v>109</v>
      </c>
      <c r="E86" s="58">
        <v>1500.0040800000002</v>
      </c>
      <c r="F86" s="58">
        <v>0</v>
      </c>
      <c r="G86" s="58">
        <v>974.02408000000003</v>
      </c>
      <c r="H86" s="59">
        <v>525.98</v>
      </c>
      <c r="I86" s="59">
        <v>525.97591999999997</v>
      </c>
      <c r="J86" s="59">
        <v>99.999224305106651</v>
      </c>
      <c r="K86" s="58">
        <v>0</v>
      </c>
      <c r="L86" s="58">
        <v>0</v>
      </c>
      <c r="M86" s="58">
        <v>0</v>
      </c>
      <c r="N86" s="58">
        <v>0</v>
      </c>
      <c r="O86" s="112" t="s">
        <v>23</v>
      </c>
      <c r="P86" s="113"/>
    </row>
    <row r="87" spans="1:16" ht="11.25" x14ac:dyDescent="0.25">
      <c r="A87" s="104"/>
      <c r="B87" s="91"/>
      <c r="C87" s="25">
        <v>5252</v>
      </c>
      <c r="D87" s="54" t="s">
        <v>110</v>
      </c>
      <c r="E87" s="58">
        <v>10808.717000000001</v>
      </c>
      <c r="F87" s="58">
        <v>0</v>
      </c>
      <c r="G87" s="58">
        <v>1176.8869999999999</v>
      </c>
      <c r="H87" s="59">
        <v>9631.83</v>
      </c>
      <c r="I87" s="59">
        <v>2387.9972400000001</v>
      </c>
      <c r="J87" s="59">
        <v>24.792767729496891</v>
      </c>
      <c r="K87" s="58">
        <v>0</v>
      </c>
      <c r="L87" s="58">
        <v>0</v>
      </c>
      <c r="M87" s="58">
        <v>0</v>
      </c>
      <c r="N87" s="58">
        <v>0</v>
      </c>
      <c r="O87" s="112" t="s">
        <v>23</v>
      </c>
      <c r="P87" s="113"/>
    </row>
    <row r="88" spans="1:16" ht="21" x14ac:dyDescent="0.25">
      <c r="A88" s="104"/>
      <c r="B88" s="91"/>
      <c r="C88" s="25">
        <v>5277</v>
      </c>
      <c r="D88" s="54" t="s">
        <v>111</v>
      </c>
      <c r="E88" s="58">
        <v>8784</v>
      </c>
      <c r="F88" s="58">
        <v>0</v>
      </c>
      <c r="G88" s="58">
        <v>0</v>
      </c>
      <c r="H88" s="59">
        <v>8784</v>
      </c>
      <c r="I88" s="59">
        <v>0</v>
      </c>
      <c r="J88" s="59">
        <v>0</v>
      </c>
      <c r="K88" s="58">
        <v>0</v>
      </c>
      <c r="L88" s="58">
        <v>0</v>
      </c>
      <c r="M88" s="58">
        <v>0</v>
      </c>
      <c r="N88" s="58">
        <v>0</v>
      </c>
      <c r="O88" s="112" t="s">
        <v>23</v>
      </c>
      <c r="P88" s="113"/>
    </row>
    <row r="89" spans="1:16" ht="31.5" x14ac:dyDescent="0.25">
      <c r="A89" s="104"/>
      <c r="B89" s="91"/>
      <c r="C89" s="25">
        <v>5279</v>
      </c>
      <c r="D89" s="54" t="s">
        <v>112</v>
      </c>
      <c r="E89" s="58">
        <v>1900</v>
      </c>
      <c r="F89" s="58">
        <v>0</v>
      </c>
      <c r="G89" s="58">
        <v>90</v>
      </c>
      <c r="H89" s="59">
        <v>1810</v>
      </c>
      <c r="I89" s="59">
        <v>0</v>
      </c>
      <c r="J89" s="59">
        <v>0</v>
      </c>
      <c r="K89" s="58">
        <v>0</v>
      </c>
      <c r="L89" s="58">
        <v>0</v>
      </c>
      <c r="M89" s="58">
        <v>0</v>
      </c>
      <c r="N89" s="58">
        <v>0</v>
      </c>
      <c r="O89" s="112" t="s">
        <v>23</v>
      </c>
      <c r="P89" s="113"/>
    </row>
    <row r="90" spans="1:16" ht="21" x14ac:dyDescent="0.25">
      <c r="A90" s="104"/>
      <c r="B90" s="91"/>
      <c r="C90" s="25">
        <v>5301</v>
      </c>
      <c r="D90" s="54" t="s">
        <v>113</v>
      </c>
      <c r="E90" s="58">
        <v>1684.9416500000002</v>
      </c>
      <c r="F90" s="58">
        <v>0</v>
      </c>
      <c r="G90" s="58">
        <v>315.04165</v>
      </c>
      <c r="H90" s="59">
        <v>1369.9</v>
      </c>
      <c r="I90" s="59">
        <v>739.04172000000005</v>
      </c>
      <c r="J90" s="59">
        <v>53.948588948098397</v>
      </c>
      <c r="K90" s="58">
        <v>0</v>
      </c>
      <c r="L90" s="58">
        <v>0</v>
      </c>
      <c r="M90" s="58">
        <v>0</v>
      </c>
      <c r="N90" s="58">
        <v>0</v>
      </c>
      <c r="O90" s="112" t="s">
        <v>23</v>
      </c>
      <c r="P90" s="113"/>
    </row>
    <row r="91" spans="1:16" ht="21" x14ac:dyDescent="0.25">
      <c r="A91" s="104"/>
      <c r="B91" s="91"/>
      <c r="C91" s="25">
        <v>5309</v>
      </c>
      <c r="D91" s="54" t="s">
        <v>114</v>
      </c>
      <c r="E91" s="58">
        <v>3000</v>
      </c>
      <c r="F91" s="58">
        <v>0</v>
      </c>
      <c r="G91" s="58">
        <v>175.45</v>
      </c>
      <c r="H91" s="59">
        <v>2824.55</v>
      </c>
      <c r="I91" s="59">
        <v>0</v>
      </c>
      <c r="J91" s="59">
        <v>0</v>
      </c>
      <c r="K91" s="58">
        <v>0</v>
      </c>
      <c r="L91" s="58">
        <v>0</v>
      </c>
      <c r="M91" s="58">
        <v>0</v>
      </c>
      <c r="N91" s="58">
        <v>0</v>
      </c>
      <c r="O91" s="112" t="s">
        <v>23</v>
      </c>
      <c r="P91" s="113"/>
    </row>
    <row r="92" spans="1:16" ht="21" x14ac:dyDescent="0.25">
      <c r="A92" s="104"/>
      <c r="B92" s="91"/>
      <c r="C92" s="25">
        <v>5310</v>
      </c>
      <c r="D92" s="54" t="s">
        <v>115</v>
      </c>
      <c r="E92" s="58">
        <v>2000</v>
      </c>
      <c r="F92" s="58">
        <v>0</v>
      </c>
      <c r="G92" s="58">
        <v>54.45</v>
      </c>
      <c r="H92" s="59">
        <v>1945.55</v>
      </c>
      <c r="I92" s="59">
        <v>0</v>
      </c>
      <c r="J92" s="59">
        <v>0</v>
      </c>
      <c r="K92" s="58">
        <v>0</v>
      </c>
      <c r="L92" s="58">
        <v>0</v>
      </c>
      <c r="M92" s="58">
        <v>0</v>
      </c>
      <c r="N92" s="58">
        <v>0</v>
      </c>
      <c r="O92" s="112" t="s">
        <v>23</v>
      </c>
      <c r="P92" s="113"/>
    </row>
    <row r="93" spans="1:16" ht="21" x14ac:dyDescent="0.25">
      <c r="A93" s="104"/>
      <c r="B93" s="91"/>
      <c r="C93" s="25">
        <v>5311</v>
      </c>
      <c r="D93" s="54" t="s">
        <v>116</v>
      </c>
      <c r="E93" s="58">
        <v>5000</v>
      </c>
      <c r="F93" s="58">
        <v>0</v>
      </c>
      <c r="G93" s="58">
        <v>0</v>
      </c>
      <c r="H93" s="59">
        <v>5000</v>
      </c>
      <c r="I93" s="59">
        <v>280.96199999999999</v>
      </c>
      <c r="J93" s="59">
        <v>5.6192399999999996</v>
      </c>
      <c r="K93" s="58">
        <v>0</v>
      </c>
      <c r="L93" s="58">
        <v>0</v>
      </c>
      <c r="M93" s="58">
        <v>0</v>
      </c>
      <c r="N93" s="58">
        <v>0</v>
      </c>
      <c r="O93" s="112" t="s">
        <v>23</v>
      </c>
      <c r="P93" s="113"/>
    </row>
    <row r="94" spans="1:16" ht="21" x14ac:dyDescent="0.25">
      <c r="A94" s="104"/>
      <c r="B94" s="91"/>
      <c r="C94" s="25">
        <v>5333</v>
      </c>
      <c r="D94" s="54" t="s">
        <v>117</v>
      </c>
      <c r="E94" s="58">
        <v>4000</v>
      </c>
      <c r="F94" s="58">
        <v>0</v>
      </c>
      <c r="G94" s="58">
        <v>0</v>
      </c>
      <c r="H94" s="59">
        <v>4000</v>
      </c>
      <c r="I94" s="59">
        <v>0</v>
      </c>
      <c r="J94" s="59">
        <v>0</v>
      </c>
      <c r="K94" s="58">
        <v>0</v>
      </c>
      <c r="L94" s="58">
        <v>0</v>
      </c>
      <c r="M94" s="58">
        <v>0</v>
      </c>
      <c r="N94" s="58">
        <v>0</v>
      </c>
      <c r="O94" s="112" t="s">
        <v>23</v>
      </c>
      <c r="P94" s="113"/>
    </row>
    <row r="95" spans="1:16" s="41" customFormat="1" ht="30" customHeight="1" x14ac:dyDescent="0.25">
      <c r="A95" s="104"/>
      <c r="B95" s="91"/>
      <c r="C95" s="25">
        <v>5334</v>
      </c>
      <c r="D95" s="54" t="s">
        <v>118</v>
      </c>
      <c r="E95" s="58">
        <v>3500</v>
      </c>
      <c r="F95" s="58">
        <v>0</v>
      </c>
      <c r="G95" s="58">
        <v>0</v>
      </c>
      <c r="H95" s="59">
        <v>2000</v>
      </c>
      <c r="I95" s="59">
        <v>0</v>
      </c>
      <c r="J95" s="59">
        <v>0</v>
      </c>
      <c r="K95" s="58">
        <v>0</v>
      </c>
      <c r="L95" s="58">
        <v>0</v>
      </c>
      <c r="M95" s="58">
        <v>0</v>
      </c>
      <c r="N95" s="58">
        <v>0</v>
      </c>
      <c r="O95" s="112" t="s">
        <v>34</v>
      </c>
      <c r="P95" s="113"/>
    </row>
    <row r="96" spans="1:16" s="41" customFormat="1" ht="21" x14ac:dyDescent="0.25">
      <c r="A96" s="104"/>
      <c r="B96" s="91"/>
      <c r="C96" s="25">
        <v>5335</v>
      </c>
      <c r="D96" s="54" t="s">
        <v>119</v>
      </c>
      <c r="E96" s="58">
        <v>7000</v>
      </c>
      <c r="F96" s="58">
        <v>0</v>
      </c>
      <c r="G96" s="58">
        <v>0</v>
      </c>
      <c r="H96" s="59">
        <v>7000</v>
      </c>
      <c r="I96" s="59">
        <v>0</v>
      </c>
      <c r="J96" s="59">
        <v>0</v>
      </c>
      <c r="K96" s="58">
        <v>0</v>
      </c>
      <c r="L96" s="58">
        <v>0</v>
      </c>
      <c r="M96" s="58">
        <v>0</v>
      </c>
      <c r="N96" s="58">
        <v>0</v>
      </c>
      <c r="O96" s="112" t="s">
        <v>23</v>
      </c>
      <c r="P96" s="113"/>
    </row>
    <row r="97" spans="1:16" s="41" customFormat="1" ht="21" x14ac:dyDescent="0.25">
      <c r="A97" s="104"/>
      <c r="B97" s="91"/>
      <c r="C97" s="25">
        <v>5336</v>
      </c>
      <c r="D97" s="54" t="s">
        <v>120</v>
      </c>
      <c r="E97" s="58">
        <v>7750</v>
      </c>
      <c r="F97" s="58">
        <v>0</v>
      </c>
      <c r="G97" s="58">
        <v>0</v>
      </c>
      <c r="H97" s="59">
        <v>7750</v>
      </c>
      <c r="I97" s="59">
        <v>0</v>
      </c>
      <c r="J97" s="59">
        <v>0</v>
      </c>
      <c r="K97" s="58">
        <v>0</v>
      </c>
      <c r="L97" s="58">
        <v>0</v>
      </c>
      <c r="M97" s="58">
        <v>0</v>
      </c>
      <c r="N97" s="58">
        <v>0</v>
      </c>
      <c r="O97" s="112" t="s">
        <v>31</v>
      </c>
      <c r="P97" s="113"/>
    </row>
    <row r="98" spans="1:16" s="41" customFormat="1" ht="21" x14ac:dyDescent="0.25">
      <c r="A98" s="104"/>
      <c r="B98" s="91"/>
      <c r="C98" s="25">
        <v>5348</v>
      </c>
      <c r="D98" s="54" t="s">
        <v>121</v>
      </c>
      <c r="E98" s="58">
        <v>2487.2620000000002</v>
      </c>
      <c r="F98" s="58">
        <v>0</v>
      </c>
      <c r="G98" s="58">
        <v>2097.2620000000002</v>
      </c>
      <c r="H98" s="59">
        <v>390</v>
      </c>
      <c r="I98" s="59">
        <v>0</v>
      </c>
      <c r="J98" s="59">
        <v>0</v>
      </c>
      <c r="K98" s="58">
        <v>0</v>
      </c>
      <c r="L98" s="58">
        <v>0</v>
      </c>
      <c r="M98" s="58">
        <v>0</v>
      </c>
      <c r="N98" s="58">
        <v>0</v>
      </c>
      <c r="O98" s="112" t="s">
        <v>23</v>
      </c>
      <c r="P98" s="113"/>
    </row>
    <row r="99" spans="1:16" s="41" customFormat="1" ht="18" customHeight="1" x14ac:dyDescent="0.25">
      <c r="A99" s="104"/>
      <c r="B99" s="91"/>
      <c r="C99" s="42" t="s">
        <v>1</v>
      </c>
      <c r="D99" s="40" t="s">
        <v>48</v>
      </c>
      <c r="E99" s="52">
        <v>416689.58076999994</v>
      </c>
      <c r="F99" s="52">
        <v>4604.3547799999997</v>
      </c>
      <c r="G99" s="52">
        <v>49711.026990000006</v>
      </c>
      <c r="H99" s="52">
        <v>79176.198999999993</v>
      </c>
      <c r="I99" s="52">
        <v>13683.654680000001</v>
      </c>
      <c r="J99" s="51">
        <v>17.282535475086398</v>
      </c>
      <c r="K99" s="52">
        <v>7528</v>
      </c>
      <c r="L99" s="52">
        <v>7660</v>
      </c>
      <c r="M99" s="52">
        <v>16794</v>
      </c>
      <c r="N99" s="52">
        <v>249716</v>
      </c>
      <c r="O99" s="114" t="s">
        <v>1</v>
      </c>
      <c r="P99" s="115"/>
    </row>
    <row r="100" spans="1:16" s="41" customFormat="1" ht="11.25" x14ac:dyDescent="0.25">
      <c r="A100" s="92" t="s">
        <v>43</v>
      </c>
      <c r="B100" s="93"/>
      <c r="C100" s="93"/>
      <c r="D100" s="93" t="s">
        <v>1</v>
      </c>
      <c r="E100" s="46" t="s">
        <v>1</v>
      </c>
      <c r="F100" s="47" t="s">
        <v>1</v>
      </c>
      <c r="G100" s="47" t="s">
        <v>1</v>
      </c>
      <c r="H100" s="53" t="s">
        <v>1</v>
      </c>
      <c r="I100" s="53" t="s">
        <v>1</v>
      </c>
      <c r="J100" s="53" t="s">
        <v>1</v>
      </c>
      <c r="K100" s="47" t="s">
        <v>1</v>
      </c>
      <c r="L100" s="47" t="s">
        <v>1</v>
      </c>
      <c r="M100" s="47" t="s">
        <v>1</v>
      </c>
      <c r="N100" s="47" t="s">
        <v>1</v>
      </c>
      <c r="O100" s="94" t="s">
        <v>1</v>
      </c>
      <c r="P100" s="95"/>
    </row>
    <row r="101" spans="1:16" s="41" customFormat="1" ht="21" x14ac:dyDescent="0.25">
      <c r="A101" s="103" t="s">
        <v>1</v>
      </c>
      <c r="B101" s="91"/>
      <c r="C101" s="25">
        <v>5349</v>
      </c>
      <c r="D101" s="54" t="s">
        <v>122</v>
      </c>
      <c r="E101" s="58">
        <v>250</v>
      </c>
      <c r="F101" s="58">
        <v>0</v>
      </c>
      <c r="G101" s="58">
        <v>0</v>
      </c>
      <c r="H101" s="59">
        <v>250</v>
      </c>
      <c r="I101" s="59">
        <v>250</v>
      </c>
      <c r="J101" s="59">
        <v>100</v>
      </c>
      <c r="K101" s="58">
        <v>0</v>
      </c>
      <c r="L101" s="58">
        <v>0</v>
      </c>
      <c r="M101" s="58">
        <v>0</v>
      </c>
      <c r="N101" s="58">
        <v>0</v>
      </c>
      <c r="O101" s="112" t="s">
        <v>23</v>
      </c>
      <c r="P101" s="113"/>
    </row>
    <row r="102" spans="1:16" s="41" customFormat="1" ht="23.25" customHeight="1" x14ac:dyDescent="0.25">
      <c r="A102" s="104"/>
      <c r="B102" s="91"/>
      <c r="C102" s="42" t="s">
        <v>1</v>
      </c>
      <c r="D102" s="40" t="s">
        <v>48</v>
      </c>
      <c r="E102" s="52">
        <v>250</v>
      </c>
      <c r="F102" s="52">
        <v>0</v>
      </c>
      <c r="G102" s="52">
        <v>0</v>
      </c>
      <c r="H102" s="52">
        <v>250</v>
      </c>
      <c r="I102" s="52">
        <v>250</v>
      </c>
      <c r="J102" s="51">
        <v>100</v>
      </c>
      <c r="K102" s="51">
        <v>0</v>
      </c>
      <c r="L102" s="51">
        <v>0</v>
      </c>
      <c r="M102" s="51">
        <v>0</v>
      </c>
      <c r="N102" s="51">
        <v>0</v>
      </c>
      <c r="O102" s="114" t="s">
        <v>1</v>
      </c>
      <c r="P102" s="115"/>
    </row>
    <row r="103" spans="1:16" s="35" customFormat="1" ht="17.25" customHeight="1" x14ac:dyDescent="0.25">
      <c r="A103" s="100" t="s">
        <v>44</v>
      </c>
      <c r="B103" s="101"/>
      <c r="C103" s="101"/>
      <c r="D103" s="102"/>
      <c r="E103" s="60">
        <v>1501306.45823</v>
      </c>
      <c r="F103" s="60">
        <v>65281.504699999998</v>
      </c>
      <c r="G103" s="60">
        <v>133235.68453000003</v>
      </c>
      <c r="H103" s="61">
        <v>355599.26899999997</v>
      </c>
      <c r="I103" s="61">
        <v>32026.058050000003</v>
      </c>
      <c r="J103" s="60">
        <v>9.0062215650955135</v>
      </c>
      <c r="K103" s="60">
        <v>232375</v>
      </c>
      <c r="L103" s="60">
        <v>232174</v>
      </c>
      <c r="M103" s="60">
        <v>128808</v>
      </c>
      <c r="N103" s="60">
        <v>338770</v>
      </c>
      <c r="O103" s="116" t="s">
        <v>1</v>
      </c>
      <c r="P103" s="117"/>
    </row>
    <row r="105" spans="1:16" hidden="1" x14ac:dyDescent="0.25"/>
    <row r="106" spans="1:16" hidden="1" x14ac:dyDescent="0.25"/>
    <row r="108" spans="1:16" ht="18" customHeight="1" x14ac:dyDescent="0.25">
      <c r="A108" s="71" t="s">
        <v>1</v>
      </c>
      <c r="B108" s="91"/>
      <c r="C108" s="71" t="s">
        <v>2</v>
      </c>
      <c r="D108" s="71" t="s">
        <v>3</v>
      </c>
      <c r="E108" s="71" t="s">
        <v>4</v>
      </c>
      <c r="F108" s="71" t="s">
        <v>5</v>
      </c>
      <c r="G108" s="91"/>
      <c r="H108" s="96" t="s">
        <v>124</v>
      </c>
      <c r="I108" s="98" t="s">
        <v>125</v>
      </c>
      <c r="J108" s="98" t="s">
        <v>8</v>
      </c>
      <c r="K108" s="71" t="s">
        <v>9</v>
      </c>
      <c r="L108" s="91"/>
      <c r="M108" s="91"/>
      <c r="N108" s="91"/>
      <c r="O108" s="71" t="s">
        <v>10</v>
      </c>
      <c r="P108" s="91"/>
    </row>
    <row r="109" spans="1:16" ht="20.25" customHeight="1" x14ac:dyDescent="0.25">
      <c r="A109" s="91"/>
      <c r="B109" s="91"/>
      <c r="C109" s="118"/>
      <c r="D109" s="91"/>
      <c r="E109" s="91"/>
      <c r="F109" s="42" t="s">
        <v>11</v>
      </c>
      <c r="G109" s="42" t="s">
        <v>12</v>
      </c>
      <c r="H109" s="97"/>
      <c r="I109" s="99"/>
      <c r="J109" s="99"/>
      <c r="K109" s="42" t="s">
        <v>14</v>
      </c>
      <c r="L109" s="42" t="s">
        <v>15</v>
      </c>
      <c r="M109" s="42" t="s">
        <v>16</v>
      </c>
      <c r="N109" s="42" t="s">
        <v>17</v>
      </c>
      <c r="O109" s="71" t="s">
        <v>1</v>
      </c>
      <c r="P109" s="91"/>
    </row>
    <row r="110" spans="1:16" ht="13.5" customHeight="1" x14ac:dyDescent="0.25">
      <c r="A110" s="109" t="s">
        <v>45</v>
      </c>
      <c r="B110" s="110"/>
      <c r="C110" s="110"/>
      <c r="D110" s="110"/>
      <c r="E110" s="62" t="s">
        <v>1</v>
      </c>
      <c r="F110" s="63" t="s">
        <v>1</v>
      </c>
      <c r="G110" s="63" t="s">
        <v>1</v>
      </c>
      <c r="H110" s="63" t="s">
        <v>1</v>
      </c>
      <c r="I110" s="63" t="s">
        <v>1</v>
      </c>
      <c r="J110" s="63" t="s">
        <v>1</v>
      </c>
      <c r="K110" s="63" t="s">
        <v>1</v>
      </c>
      <c r="L110" s="63" t="s">
        <v>1</v>
      </c>
      <c r="M110" s="63" t="s">
        <v>1</v>
      </c>
      <c r="N110" s="63" t="s">
        <v>1</v>
      </c>
      <c r="O110" s="111" t="s">
        <v>1</v>
      </c>
      <c r="P110" s="91"/>
    </row>
    <row r="111" spans="1:16" ht="102" customHeight="1" x14ac:dyDescent="0.25">
      <c r="A111" s="103" t="s">
        <v>1</v>
      </c>
      <c r="B111" s="91"/>
      <c r="C111" s="25">
        <v>1108</v>
      </c>
      <c r="D111" s="48" t="s">
        <v>45</v>
      </c>
      <c r="E111" s="58">
        <v>488000</v>
      </c>
      <c r="F111" s="58">
        <v>0</v>
      </c>
      <c r="G111" s="58">
        <v>28344.95</v>
      </c>
      <c r="H111" s="59">
        <v>244655.05</v>
      </c>
      <c r="I111" s="59">
        <v>242.32</v>
      </c>
      <c r="J111" s="59">
        <v>9.9045574575305106E-2</v>
      </c>
      <c r="K111" s="58">
        <v>215000</v>
      </c>
      <c r="L111" s="58">
        <v>0</v>
      </c>
      <c r="M111" s="58">
        <v>0</v>
      </c>
      <c r="N111" s="58">
        <v>0</v>
      </c>
      <c r="O111" s="105" t="s">
        <v>46</v>
      </c>
      <c r="P111" s="76"/>
    </row>
    <row r="112" spans="1:16" hidden="1" x14ac:dyDescent="0.25">
      <c r="A112" s="104"/>
      <c r="B112" s="91"/>
      <c r="C112" s="50" t="s">
        <v>1</v>
      </c>
      <c r="D112" s="44"/>
      <c r="E112" s="64">
        <v>488000</v>
      </c>
      <c r="F112" s="64">
        <v>0</v>
      </c>
      <c r="G112" s="64">
        <v>28344.95</v>
      </c>
      <c r="H112" s="59">
        <v>244655.05</v>
      </c>
      <c r="I112" s="59">
        <v>242.32</v>
      </c>
      <c r="J112" s="65">
        <v>9.9045574575305106E-2</v>
      </c>
      <c r="K112" s="64">
        <v>215000</v>
      </c>
      <c r="L112" s="64">
        <v>0</v>
      </c>
      <c r="M112" s="64">
        <v>0</v>
      </c>
      <c r="N112" s="64">
        <v>0</v>
      </c>
      <c r="O112" s="106" t="s">
        <v>1</v>
      </c>
      <c r="P112" s="91"/>
    </row>
    <row r="113" spans="1:16" ht="15.75" customHeight="1" x14ac:dyDescent="0.25">
      <c r="A113" s="100" t="s">
        <v>44</v>
      </c>
      <c r="B113" s="101"/>
      <c r="C113" s="101"/>
      <c r="D113" s="102"/>
      <c r="E113" s="60">
        <v>488000</v>
      </c>
      <c r="F113" s="60">
        <v>0</v>
      </c>
      <c r="G113" s="60">
        <v>28344.95</v>
      </c>
      <c r="H113" s="60">
        <v>244655.05</v>
      </c>
      <c r="I113" s="60">
        <v>242.32</v>
      </c>
      <c r="J113" s="60">
        <v>9.9045574575305106E-2</v>
      </c>
      <c r="K113" s="60">
        <v>215000</v>
      </c>
      <c r="L113" s="60">
        <v>0</v>
      </c>
      <c r="M113" s="60">
        <v>0</v>
      </c>
      <c r="N113" s="60">
        <v>0</v>
      </c>
      <c r="O113" s="107" t="s">
        <v>1</v>
      </c>
      <c r="P113" s="108"/>
    </row>
  </sheetData>
  <mergeCells count="150">
    <mergeCell ref="E1:P1"/>
    <mergeCell ref="A5:B6"/>
    <mergeCell ref="C5:C6"/>
    <mergeCell ref="D5:D6"/>
    <mergeCell ref="E5:E6"/>
    <mergeCell ref="F5:G5"/>
    <mergeCell ref="K5:N5"/>
    <mergeCell ref="O5:P5"/>
    <mergeCell ref="O6:P6"/>
    <mergeCell ref="H5:H6"/>
    <mergeCell ref="I5:I6"/>
    <mergeCell ref="J5:J6"/>
    <mergeCell ref="A11:B16"/>
    <mergeCell ref="O11:P11"/>
    <mergeCell ref="O12:P12"/>
    <mergeCell ref="O13:P13"/>
    <mergeCell ref="O14:P14"/>
    <mergeCell ref="O15:P15"/>
    <mergeCell ref="O16:P16"/>
    <mergeCell ref="A7:D7"/>
    <mergeCell ref="O7:P7"/>
    <mergeCell ref="A8:B9"/>
    <mergeCell ref="O8:P8"/>
    <mergeCell ref="O9:P9"/>
    <mergeCell ref="O10:P10"/>
    <mergeCell ref="A10:D10"/>
    <mergeCell ref="O22:P22"/>
    <mergeCell ref="A23:B24"/>
    <mergeCell ref="O23:P23"/>
    <mergeCell ref="O24:P24"/>
    <mergeCell ref="O25:P25"/>
    <mergeCell ref="A17:D17"/>
    <mergeCell ref="O17:P17"/>
    <mergeCell ref="A18:B21"/>
    <mergeCell ref="O18:P18"/>
    <mergeCell ref="O19:P19"/>
    <mergeCell ref="O20:P20"/>
    <mergeCell ref="O21:P21"/>
    <mergeCell ref="A22:D22"/>
    <mergeCell ref="A25:D25"/>
    <mergeCell ref="A31:D31"/>
    <mergeCell ref="O31:P31"/>
    <mergeCell ref="A32:B33"/>
    <mergeCell ref="O32:P32"/>
    <mergeCell ref="O33:P33"/>
    <mergeCell ref="O34:P34"/>
    <mergeCell ref="A26:B30"/>
    <mergeCell ref="O26:P26"/>
    <mergeCell ref="O27:P27"/>
    <mergeCell ref="O28:P28"/>
    <mergeCell ref="O29:P29"/>
    <mergeCell ref="O30:P30"/>
    <mergeCell ref="A34:D34"/>
    <mergeCell ref="O44:P44"/>
    <mergeCell ref="O45:P45"/>
    <mergeCell ref="O46:P46"/>
    <mergeCell ref="O47:P47"/>
    <mergeCell ref="O48:P48"/>
    <mergeCell ref="O49:P49"/>
    <mergeCell ref="A35:B50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50:P50"/>
    <mergeCell ref="O51:P51"/>
    <mergeCell ref="A52:B73"/>
    <mergeCell ref="O52:P52"/>
    <mergeCell ref="O53:P53"/>
    <mergeCell ref="O54:P54"/>
    <mergeCell ref="O55:P55"/>
    <mergeCell ref="O56:P56"/>
    <mergeCell ref="O57:P57"/>
    <mergeCell ref="O64:P64"/>
    <mergeCell ref="O65:P65"/>
    <mergeCell ref="O66:P66"/>
    <mergeCell ref="O67:P67"/>
    <mergeCell ref="O68:P68"/>
    <mergeCell ref="O69:P69"/>
    <mergeCell ref="O58:P58"/>
    <mergeCell ref="O59:P59"/>
    <mergeCell ref="O60:P60"/>
    <mergeCell ref="O61:P61"/>
    <mergeCell ref="O62:P62"/>
    <mergeCell ref="O63:P63"/>
    <mergeCell ref="A51:D51"/>
    <mergeCell ref="A75:B78"/>
    <mergeCell ref="O75:P75"/>
    <mergeCell ref="O76:P76"/>
    <mergeCell ref="O77:P77"/>
    <mergeCell ref="O78:P78"/>
    <mergeCell ref="O79:P79"/>
    <mergeCell ref="A79:D79"/>
    <mergeCell ref="O70:P70"/>
    <mergeCell ref="O71:P71"/>
    <mergeCell ref="O72:P72"/>
    <mergeCell ref="O73:P73"/>
    <mergeCell ref="A74:D74"/>
    <mergeCell ref="O74:P74"/>
    <mergeCell ref="E108:E109"/>
    <mergeCell ref="O89:P89"/>
    <mergeCell ref="O90:P90"/>
    <mergeCell ref="O91:P91"/>
    <mergeCell ref="O92:P92"/>
    <mergeCell ref="O93:P93"/>
    <mergeCell ref="O94:P94"/>
    <mergeCell ref="A80:B9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95:P95"/>
    <mergeCell ref="O96:P96"/>
    <mergeCell ref="O97:P97"/>
    <mergeCell ref="O98:P98"/>
    <mergeCell ref="O99:P99"/>
    <mergeCell ref="F108:G108"/>
    <mergeCell ref="A100:D100"/>
    <mergeCell ref="O100:P100"/>
    <mergeCell ref="H108:H109"/>
    <mergeCell ref="I108:I109"/>
    <mergeCell ref="J108:J109"/>
    <mergeCell ref="A103:D103"/>
    <mergeCell ref="A113:D113"/>
    <mergeCell ref="A111:B112"/>
    <mergeCell ref="O111:P111"/>
    <mergeCell ref="O112:P112"/>
    <mergeCell ref="O113:P113"/>
    <mergeCell ref="K108:N108"/>
    <mergeCell ref="O108:P108"/>
    <mergeCell ref="O109:P109"/>
    <mergeCell ref="A110:D110"/>
    <mergeCell ref="O110:P110"/>
    <mergeCell ref="A101:B102"/>
    <mergeCell ref="O101:P101"/>
    <mergeCell ref="O102:P102"/>
    <mergeCell ref="O103:P103"/>
    <mergeCell ref="A108:B109"/>
    <mergeCell ref="C108:C109"/>
    <mergeCell ref="D108:D109"/>
  </mergeCells>
  <printOptions horizontalCentered="1"/>
  <pageMargins left="0.23622047244094491" right="0.23622047244094491" top="0.35433070866141736" bottom="0.55118110236220474" header="0.31496062992125984" footer="0.31496062992125984"/>
  <pageSetup paperSize="9" scale="65" orientation="landscape" r:id="rId1"/>
  <headerFooter>
    <oddFooter>&amp;C&amp;P</oddFooter>
  </headerFooter>
  <rowBreaks count="3" manualBreakCount="3">
    <brk id="38" max="15" man="1"/>
    <brk id="67" max="15" man="1"/>
    <brk id="9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List1!Názvy_tisku</vt:lpstr>
      <vt:lpstr>List2!Názvy_tisku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2015-04-22T09:01:08Z</dcterms:modified>
</cp:coreProperties>
</file>