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D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8" i="1" l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N22" i="1" l="1"/>
  <c r="L22" i="1"/>
  <c r="N11" i="1"/>
  <c r="L11" i="1"/>
  <c r="N8" i="1"/>
  <c r="L8" i="1"/>
  <c r="N9" i="1"/>
  <c r="L9" i="1"/>
  <c r="N18" i="1"/>
  <c r="L18" i="1"/>
  <c r="N12" i="1" l="1"/>
  <c r="L12" i="1"/>
  <c r="N24" i="1"/>
  <c r="L24" i="1"/>
  <c r="N17" i="1"/>
  <c r="L17" i="1"/>
  <c r="N21" i="1"/>
  <c r="L21" i="1"/>
  <c r="N19" i="1"/>
  <c r="L19" i="1"/>
  <c r="N15" i="1"/>
  <c r="L15" i="1"/>
  <c r="N25" i="1" l="1"/>
  <c r="L25" i="1"/>
  <c r="N14" i="1"/>
  <c r="L14" i="1"/>
  <c r="N16" i="1"/>
  <c r="L16" i="1"/>
  <c r="N20" i="1"/>
  <c r="L20" i="1"/>
  <c r="N23" i="1" l="1"/>
  <c r="L23" i="1"/>
  <c r="L10" i="1"/>
  <c r="N7" i="1"/>
  <c r="N10" i="1"/>
  <c r="L7" i="1"/>
  <c r="N27" i="1" l="1"/>
  <c r="N29" i="1" l="1"/>
  <c r="N26" i="1"/>
  <c r="N28" i="1" l="1"/>
  <c r="N13" i="1" l="1"/>
  <c r="L13" i="1"/>
  <c r="L28" i="1"/>
  <c r="L29" i="1"/>
  <c r="L26" i="1"/>
  <c r="L27" i="1"/>
</calcChain>
</file>

<file path=xl/sharedStrings.xml><?xml version="1.0" encoding="utf-8"?>
<sst xmlns="http://schemas.openxmlformats.org/spreadsheetml/2006/main" count="161" uniqueCount="120">
  <si>
    <t>žadatel</t>
  </si>
  <si>
    <t>název projektu</t>
  </si>
  <si>
    <t>evidenční číslo projektu</t>
  </si>
  <si>
    <t xml:space="preserve">právní forma </t>
  </si>
  <si>
    <t>IČ</t>
  </si>
  <si>
    <t>počet obyvatel/u DSO počet obcí ve svazku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</si>
  <si>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</si>
  <si>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</si>
  <si>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</si>
  <si>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</si>
  <si>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</si>
  <si>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</si>
  <si>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</si>
  <si>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požadovaná dotace (Kč)</t>
  </si>
  <si>
    <t>kumulativní součet dotace (Kč)</t>
  </si>
  <si>
    <t>časová použitelnost dotace do</t>
  </si>
  <si>
    <t>Mořkov</t>
  </si>
  <si>
    <t>obec</t>
  </si>
  <si>
    <t>00298191</t>
  </si>
  <si>
    <t>PD pro územní řízení a stavební povolení - propojení obce Mořkov s ulicí Nové domky společnou stezkou pro chodce a cyklisty</t>
  </si>
  <si>
    <t>Hradec nad Moravicí</t>
  </si>
  <si>
    <t xml:space="preserve">město </t>
  </si>
  <si>
    <t>00300144</t>
  </si>
  <si>
    <t>Zateplení a výměna oken MŠ Jakubčovice</t>
  </si>
  <si>
    <t>RRC/08/2015/DT1/1</t>
  </si>
  <si>
    <t>RRC/08/2015/DT1/2</t>
  </si>
  <si>
    <t>RRC/08/2015/DT1/3</t>
  </si>
  <si>
    <t>Horní Bludovice</t>
  </si>
  <si>
    <t>00296686</t>
  </si>
  <si>
    <t>Chodník Záguří - ZŠ Horní Bludovice</t>
  </si>
  <si>
    <t>RRC/08/2015/DT1/4</t>
  </si>
  <si>
    <t>Český Těšín</t>
  </si>
  <si>
    <t>00297437</t>
  </si>
  <si>
    <t>Zateplení a výměna oken MŠ Hornická - zhotovení PD</t>
  </si>
  <si>
    <t>RRC/08/2015/DT1/5</t>
  </si>
  <si>
    <t>Dobrá</t>
  </si>
  <si>
    <t>00296589</t>
  </si>
  <si>
    <t>Zateplení obecního úřadu v obci Dobrá</t>
  </si>
  <si>
    <t>RRC/08/2015/DT1/6</t>
  </si>
  <si>
    <t>Mikroregion Opavsko severozápad</t>
  </si>
  <si>
    <t>svazek obcí</t>
  </si>
  <si>
    <t>75077841</t>
  </si>
  <si>
    <t>Snížení energetické náročnosti budov Mikroregionu Opavsko severozápad</t>
  </si>
  <si>
    <t>RRC/08/2015/DT1/7</t>
  </si>
  <si>
    <t>Šenov</t>
  </si>
  <si>
    <t>00297291</t>
  </si>
  <si>
    <t>RRC/08/2015/DT1/8</t>
  </si>
  <si>
    <t>Mosty u Jablunkova</t>
  </si>
  <si>
    <t>00296953</t>
  </si>
  <si>
    <t>MŠ Šenov - zajištění úspory energií</t>
  </si>
  <si>
    <t>Cyklo pěší stezka - lokalita Šance</t>
  </si>
  <si>
    <t>RRC/08/2015/DT1/9</t>
  </si>
  <si>
    <t>Bohumín</t>
  </si>
  <si>
    <t>00297569</t>
  </si>
  <si>
    <t>Pořízení PD - Stavební úpravy bytových domů II.- Okružní, Čs. Armády, Tř. Dr. E. Beneše</t>
  </si>
  <si>
    <t>RRC/08/2015/DT1/10</t>
  </si>
  <si>
    <t>Hukvaldy</t>
  </si>
  <si>
    <t>00297194</t>
  </si>
  <si>
    <t>Nástavba odborných učeben ve 4. patře ZŠ a MŠ Leoše Janáčka na Hukvaldech</t>
  </si>
  <si>
    <t>RRC/08/2015/DT1/11</t>
  </si>
  <si>
    <t>Frenštát pod Radhoštěm</t>
  </si>
  <si>
    <t>00297852</t>
  </si>
  <si>
    <t>Rekonstrukce objektu č. p. 1462 na sociální bydlení</t>
  </si>
  <si>
    <t>RRC/08/2015/DT1/12</t>
  </si>
  <si>
    <t>Bystřice</t>
  </si>
  <si>
    <t>00296562</t>
  </si>
  <si>
    <t>Rozšíření kapacit předškolního vzdělávání v obci</t>
  </si>
  <si>
    <t>RRC/08/2015/DT1/13</t>
  </si>
  <si>
    <t>Těrlicko</t>
  </si>
  <si>
    <t>00297666</t>
  </si>
  <si>
    <t>Projektová dokumentace - Snížení ekologické zátěže a znečištění odpadními vodami: Výstavba kanalizace Těrlicko - Hradiště</t>
  </si>
  <si>
    <t>RRC/08/2015/DT1/14</t>
  </si>
  <si>
    <t>Odry</t>
  </si>
  <si>
    <t>00298221</t>
  </si>
  <si>
    <t>Zpracování projektové dokumentace - Zateplení MŠ Loučky</t>
  </si>
  <si>
    <t>RRC/08/2015/DT1/15</t>
  </si>
  <si>
    <t>00296457</t>
  </si>
  <si>
    <t>Zateplení bytových domů na nám. Sv. Michala 509-515 - Zpracování PD</t>
  </si>
  <si>
    <t>RRC/08/2015/DT1/16</t>
  </si>
  <si>
    <t>Píšť</t>
  </si>
  <si>
    <t>00300560</t>
  </si>
  <si>
    <t>Zpracování PD pro stavební povolení/ohlášení stavby - RETENČNÍ NÁDRŽ PÍŠŤ</t>
  </si>
  <si>
    <t>RRC/08/2015/DT1/17</t>
  </si>
  <si>
    <t>Krmelín</t>
  </si>
  <si>
    <t>00296848</t>
  </si>
  <si>
    <t>RRC/08/2015/DT1/18</t>
  </si>
  <si>
    <t>Ropice</t>
  </si>
  <si>
    <t>70305587</t>
  </si>
  <si>
    <t>Prodloužení společné stezky pro chodce a cyklisty Ropice - Nebory</t>
  </si>
  <si>
    <t>RRC/08/2015/DT1/19</t>
  </si>
  <si>
    <t>Rychvald</t>
  </si>
  <si>
    <t>00297615</t>
  </si>
  <si>
    <t>Snížení energetické náročnosti bytových domů města Rychvald</t>
  </si>
  <si>
    <t>RRC/08/2015/DT1/20</t>
  </si>
  <si>
    <t>Jablunkov</t>
  </si>
  <si>
    <t>00296759</t>
  </si>
  <si>
    <t>Rekonstrukce budovy MŠ č. 800 v Jablunkově</t>
  </si>
  <si>
    <t>RRC/08/2015/DT1/21</t>
  </si>
  <si>
    <t>Úvalno</t>
  </si>
  <si>
    <t>00296422</t>
  </si>
  <si>
    <t>Zhotovení PD pro stavební úpravy technického dvora v Úvalně</t>
  </si>
  <si>
    <t>RRC/08/2015/DT1/22</t>
  </si>
  <si>
    <t>Bílovec</t>
  </si>
  <si>
    <t>00297755</t>
  </si>
  <si>
    <t>Regenerace autobusového nádraží, Bílovec</t>
  </si>
  <si>
    <t>RRC/08/2015/DT1/23</t>
  </si>
  <si>
    <t>Baška</t>
  </si>
  <si>
    <t>00296511</t>
  </si>
  <si>
    <t>Kanalizace Krmelín - II. etapa</t>
  </si>
  <si>
    <t>Vrbno pod Pradědem</t>
  </si>
  <si>
    <t>poř. číslo</t>
  </si>
  <si>
    <t>Poskytnutí investičních dotací - Dotační titul  1</t>
  </si>
  <si>
    <t>de minimis</t>
  </si>
  <si>
    <t>ne</t>
  </si>
  <si>
    <t>ano</t>
  </si>
  <si>
    <t>Zpracování projektové dokumentace, energetického posudku a žádosti o dotaci na projekt "Zateplení, vytápění a související  stavební úpravy objektu sběrného dvoru v Bašce"</t>
  </si>
  <si>
    <t>Počet stran přílohy: 1</t>
  </si>
  <si>
    <t>NÁVRH</t>
  </si>
  <si>
    <t>Program na podporu přípravy projektové dokumentace 2015</t>
  </si>
  <si>
    <t>Příloha č. 1 k materiálu č. 10/27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</si>
</sst>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justify" wrapText="1"/>
    </xf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3" fontId="1" fillId="0" borderId="1" xfId="0" applyNumberFormat="1" applyFont="1" applyBorder="1"/>
    <xf numFmtId="14" fontId="0" fillId="0" borderId="1" xfId="0" applyNumberFormat="1" applyBorder="1"/>
    <xf numFmtId="0" fontId="3" fillId="0" borderId="1" xfId="0" applyFont="1" applyBorder="1" applyAlignment="1">
      <alignment horizontal="justify" wrapText="1"/>
    </xf>
    <xf numFmtId="3" fontId="4" fillId="0" borderId="1" xfId="0" applyNumberFormat="1" applyFont="1" applyBorder="1"/>
    <xf numFmtId="1" fontId="0" fillId="0" borderId="1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1" fontId="0" fillId="0" borderId="6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1" fillId="0" borderId="4" xfId="0" applyNumberFormat="1" applyFont="1" applyBorder="1"/>
    <xf numFmtId="0" fontId="1" fillId="0" borderId="0" xfId="0" applyFont="1"/>
    <xf numFmtId="0" fontId="6" fillId="0" borderId="0" xfId="0" applyFont="1"/>
    <xf numFmtId="0" fontId="0" fillId="0" borderId="0" xfId="0" applyFont="1"/>
  </cellXfs>
  <cellStyles count="1">
    <cellStyle name="Normální" xfId="0" builtinId="0"/>
  </cellStyles>
  <dxfs count="19"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6:R29" totalsRowShown="0" headerRowDxfId="18">
  <autoFilter ref="A6:R29"/>
  <sortState ref="A2:W24">
    <sortCondition descending="1" ref="L2:L24"/>
    <sortCondition descending="1" ref="J2:J24"/>
    <sortCondition descending="1" ref="I2:I24"/>
    <sortCondition descending="1" ref="K2:K24"/>
    <sortCondition descending="1" ref="H2:H24"/>
    <sortCondition ref="E2:E24"/>
  </sortState>
  <tableColumns count="18">
    <tableColumn id="1" name="poř. číslo" dataDxfId="17"/>
    <tableColumn id="2" name="evidenční číslo projektu" dataDxfId="16"/>
    <tableColumn id="3" name="žadatel" dataDxfId="15"/>
    <tableColumn id="4" name="právní forma " dataDxfId="14"/>
    <tableColumn id="5" name="počet obyvatel/u DSO počet obcí ve svazku" dataDxfId="13"/>
    <tableColumn id="6" name="IČ" dataDxfId="12"/>
    <tableColumn id="7" name="název projektu" dataDxfId="11"/>
    <tableColumn id="8" name="1.1" dataDxfId="10"/>
    <tableColumn id="9" name="2.1" dataDxfId="9"/>
    <tableColumn id="10" name="2.2" dataDxfId="8"/>
    <tableColumn id="11" name="2.3" dataDxfId="7"/>
    <tableColumn id="12" name="celkem bodů " dataDxfId="6">
      <calculatedColumnFormula>Tabulka2[[#This Row],[2.3]]+Tabulka2[[#This Row],[2.2]]+Tabulka2[[#This Row],[2.1]]+Tabulka2[[#This Row],[1.1]]</calculatedColumnFormula>
    </tableColumn>
    <tableColumn id="13" name="celkové uznatelné náklady  projektu (Kč)" dataDxfId="5"/>
    <tableColumn id="14" name="podíl dotace na CUN (%)" dataDxfId="4"/>
    <tableColumn id="16" name="požadovaná dotace (Kč)" dataDxfId="3"/>
    <tableColumn id="19" name="kumulativní součet dotace (Kč)" dataDxfId="2"/>
    <tableColumn id="20" name="časová použitelnost dotace do" dataDxfId="1"/>
    <tableColumn id="21" name="de minimi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Normal="100" workbookViewId="0">
      <selection activeCell="D2" sqref="D2"/>
    </sheetView>
  </sheetViews>
  <sheetFormatPr defaultRowHeight="15" x14ac:dyDescent="0.25"/>
  <cols>
    <col min="1" max="1" width="6.28515625" customWidth="1"/>
    <col min="2" max="2" width="24" customWidth="1"/>
    <col min="3" max="3" width="20.42578125" style="1" customWidth="1"/>
    <col min="4" max="4" width="11.85546875" style="1" customWidth="1"/>
    <col min="5" max="5" width="7.140625" style="1" customWidth="1"/>
    <col min="6" max="6" width="9.5703125" style="10" customWidth="1"/>
    <col min="7" max="7" width="49.42578125" style="1" customWidth="1"/>
    <col min="8" max="11" width="0" style="9" hidden="1" customWidth="1"/>
    <col min="12" max="12" width="9.5703125" style="9" customWidth="1"/>
    <col min="13" max="13" width="14.42578125" style="3" customWidth="1"/>
    <col min="14" max="14" width="11" style="7" customWidth="1"/>
    <col min="15" max="15" width="14.85546875" style="3" customWidth="1"/>
    <col min="16" max="16" width="11.42578125" style="3" customWidth="1"/>
    <col min="17" max="17" width="14.28515625" style="5" customWidth="1"/>
    <col min="18" max="18" width="9.5703125" customWidth="1"/>
  </cols>
  <sheetData>
    <row r="1" spans="1:18" x14ac:dyDescent="0.25">
      <c r="B1" s="38" t="s">
        <v>119</v>
      </c>
    </row>
    <row r="2" spans="1:18" x14ac:dyDescent="0.25">
      <c r="B2" s="40" t="s">
        <v>116</v>
      </c>
    </row>
    <row r="3" spans="1:18" ht="18.75" x14ac:dyDescent="0.3">
      <c r="B3" s="39" t="s">
        <v>118</v>
      </c>
    </row>
    <row r="4" spans="1:18" x14ac:dyDescent="0.25">
      <c r="B4" t="s">
        <v>117</v>
      </c>
    </row>
    <row r="5" spans="1:18" x14ac:dyDescent="0.25">
      <c r="B5" s="38" t="s">
        <v>111</v>
      </c>
    </row>
    <row r="6" spans="1:18" ht="72.75" x14ac:dyDescent="0.25">
      <c r="A6" s="11" t="s">
        <v>110</v>
      </c>
      <c r="B6" t="s">
        <v>2</v>
      </c>
      <c r="C6" s="1" t="s">
        <v>0</v>
      </c>
      <c r="D6" s="1" t="s">
        <v>3</v>
      </c>
      <c r="E6" s="11" t="s">
        <v>5</v>
      </c>
      <c r="F6" s="10" t="s">
        <v>4</v>
      </c>
      <c r="G6" s="1" t="s">
        <v>1</v>
      </c>
      <c r="H6" s="9" t="s">
        <v>7</v>
      </c>
      <c r="I6" s="9" t="s">
        <v>6</v>
      </c>
      <c r="J6" s="9" t="s">
        <v>8</v>
      </c>
      <c r="K6" s="9" t="s">
        <v>9</v>
      </c>
      <c r="L6" s="8" t="s">
        <v>10</v>
      </c>
      <c r="M6" s="2" t="s">
        <v>11</v>
      </c>
      <c r="N6" s="6" t="s">
        <v>12</v>
      </c>
      <c r="O6" s="2" t="s">
        <v>13</v>
      </c>
      <c r="P6" s="2" t="s">
        <v>14</v>
      </c>
      <c r="Q6" s="4" t="s">
        <v>15</v>
      </c>
      <c r="R6" s="2" t="s">
        <v>112</v>
      </c>
    </row>
    <row r="7" spans="1:18" ht="48.75" customHeight="1" x14ac:dyDescent="0.25">
      <c r="A7" s="12">
        <v>1</v>
      </c>
      <c r="B7" s="13" t="s">
        <v>38</v>
      </c>
      <c r="C7" s="14" t="s">
        <v>39</v>
      </c>
      <c r="D7" s="14" t="s">
        <v>40</v>
      </c>
      <c r="E7" s="23">
        <v>9</v>
      </c>
      <c r="F7" s="15" t="s">
        <v>41</v>
      </c>
      <c r="G7" s="25" t="s">
        <v>42</v>
      </c>
      <c r="H7" s="16">
        <v>6</v>
      </c>
      <c r="I7" s="16">
        <v>2</v>
      </c>
      <c r="J7" s="16">
        <v>4</v>
      </c>
      <c r="K7" s="16">
        <v>3</v>
      </c>
      <c r="L7" s="16">
        <f>Tabulka2[[#This Row],[2.3]]+Tabulka2[[#This Row],[2.2]]+Tabulka2[[#This Row],[2.1]]+Tabulka2[[#This Row],[1.1]]</f>
        <v>15</v>
      </c>
      <c r="M7" s="17">
        <v>670000</v>
      </c>
      <c r="N7" s="18">
        <f>Tabulka2[[#This Row],[požadovaná dotace (Kč)]]/Tabulka2[[#This Row],[celkové uznatelné náklady  projektu (Kč)]]</f>
        <v>0.74626865671641796</v>
      </c>
      <c r="O7" s="19">
        <v>500000</v>
      </c>
      <c r="P7" s="17">
        <v>500000</v>
      </c>
      <c r="Q7" s="20">
        <v>42916</v>
      </c>
      <c r="R7" s="21" t="s">
        <v>113</v>
      </c>
    </row>
    <row r="8" spans="1:18" ht="30" x14ac:dyDescent="0.25">
      <c r="A8" s="12">
        <v>2</v>
      </c>
      <c r="B8" s="13" t="s">
        <v>97</v>
      </c>
      <c r="C8" s="14" t="s">
        <v>98</v>
      </c>
      <c r="D8" s="14" t="s">
        <v>17</v>
      </c>
      <c r="E8" s="23">
        <v>939</v>
      </c>
      <c r="F8" s="15" t="s">
        <v>99</v>
      </c>
      <c r="G8" s="25" t="s">
        <v>100</v>
      </c>
      <c r="H8" s="16">
        <v>6</v>
      </c>
      <c r="I8" s="16">
        <v>3</v>
      </c>
      <c r="J8" s="16">
        <v>4</v>
      </c>
      <c r="K8" s="16">
        <v>1</v>
      </c>
      <c r="L8" s="16">
        <f>Tabulka2[[#This Row],[2.3]]+Tabulka2[[#This Row],[2.2]]+Tabulka2[[#This Row],[2.1]]+Tabulka2[[#This Row],[1.1]]</f>
        <v>14</v>
      </c>
      <c r="M8" s="17">
        <v>380000</v>
      </c>
      <c r="N8" s="18">
        <f>Tabulka2[[#This Row],[požadovaná dotace (Kč)]]/Tabulka2[[#This Row],[celkové uznatelné náklady  projektu (Kč)]]</f>
        <v>0.75</v>
      </c>
      <c r="O8" s="19">
        <v>285000</v>
      </c>
      <c r="P8" s="17">
        <f>P7+Tabulka2[[#This Row],[požadovaná dotace (Kč)]]</f>
        <v>785000</v>
      </c>
      <c r="Q8" s="20">
        <v>42916</v>
      </c>
      <c r="R8" s="21" t="s">
        <v>113</v>
      </c>
    </row>
    <row r="9" spans="1:18" x14ac:dyDescent="0.25">
      <c r="A9" s="12">
        <v>3</v>
      </c>
      <c r="B9" s="13" t="s">
        <v>93</v>
      </c>
      <c r="C9" s="14" t="s">
        <v>94</v>
      </c>
      <c r="D9" s="14" t="s">
        <v>21</v>
      </c>
      <c r="E9" s="23">
        <v>5728</v>
      </c>
      <c r="F9" s="15" t="s">
        <v>95</v>
      </c>
      <c r="G9" s="25" t="s">
        <v>96</v>
      </c>
      <c r="H9" s="16">
        <v>6</v>
      </c>
      <c r="I9" s="16">
        <v>2</v>
      </c>
      <c r="J9" s="16">
        <v>4</v>
      </c>
      <c r="K9" s="16">
        <v>2</v>
      </c>
      <c r="L9" s="16">
        <f>Tabulka2[[#This Row],[2.3]]+Tabulka2[[#This Row],[2.2]]+Tabulka2[[#This Row],[2.1]]+Tabulka2[[#This Row],[1.1]]</f>
        <v>14</v>
      </c>
      <c r="M9" s="17">
        <v>660000</v>
      </c>
      <c r="N9" s="18">
        <f>Tabulka2[[#This Row],[požadovaná dotace (Kč)]]/Tabulka2[[#This Row],[celkové uznatelné náklady  projektu (Kč)]]</f>
        <v>0.74848484848484853</v>
      </c>
      <c r="O9" s="19">
        <v>494000</v>
      </c>
      <c r="P9" s="17">
        <f>P8+Tabulka2[[#This Row],[požadovaná dotace (Kč)]]</f>
        <v>1279000</v>
      </c>
      <c r="Q9" s="20">
        <v>42916</v>
      </c>
      <c r="R9" s="21" t="s">
        <v>113</v>
      </c>
    </row>
    <row r="10" spans="1:18" x14ac:dyDescent="0.25">
      <c r="A10" s="12">
        <v>4</v>
      </c>
      <c r="B10" s="13" t="s">
        <v>43</v>
      </c>
      <c r="C10" s="14" t="s">
        <v>44</v>
      </c>
      <c r="D10" s="14" t="s">
        <v>21</v>
      </c>
      <c r="E10" s="23">
        <v>6268</v>
      </c>
      <c r="F10" s="15" t="s">
        <v>45</v>
      </c>
      <c r="G10" s="25" t="s">
        <v>49</v>
      </c>
      <c r="H10" s="16">
        <v>6</v>
      </c>
      <c r="I10" s="16">
        <v>2</v>
      </c>
      <c r="J10" s="16">
        <v>4</v>
      </c>
      <c r="K10" s="16">
        <v>2</v>
      </c>
      <c r="L10" s="16">
        <f>Tabulka2[[#This Row],[2.3]]+Tabulka2[[#This Row],[2.2]]+Tabulka2[[#This Row],[2.1]]+Tabulka2[[#This Row],[1.1]]</f>
        <v>14</v>
      </c>
      <c r="M10" s="17">
        <v>318230</v>
      </c>
      <c r="N10" s="18">
        <f>Tabulka2[[#This Row],[požadovaná dotace (Kč)]]/Tabulka2[[#This Row],[celkové uznatelné náklady  projektu (Kč)]]</f>
        <v>0.74788674857807247</v>
      </c>
      <c r="O10" s="19">
        <v>238000</v>
      </c>
      <c r="P10" s="17">
        <f>P9+Tabulka2[[#This Row],[požadovaná dotace (Kč)]]</f>
        <v>1517000</v>
      </c>
      <c r="Q10" s="20">
        <v>42916</v>
      </c>
      <c r="R10" s="21" t="s">
        <v>113</v>
      </c>
    </row>
    <row r="11" spans="1:18" x14ac:dyDescent="0.25">
      <c r="A11" s="12">
        <v>5</v>
      </c>
      <c r="B11" s="13" t="s">
        <v>101</v>
      </c>
      <c r="C11" s="14" t="s">
        <v>102</v>
      </c>
      <c r="D11" s="14" t="s">
        <v>21</v>
      </c>
      <c r="E11" s="23">
        <v>7664</v>
      </c>
      <c r="F11" s="15" t="s">
        <v>103</v>
      </c>
      <c r="G11" s="25" t="s">
        <v>104</v>
      </c>
      <c r="H11" s="16">
        <v>6</v>
      </c>
      <c r="I11" s="16">
        <v>2</v>
      </c>
      <c r="J11" s="16">
        <v>4</v>
      </c>
      <c r="K11" s="16">
        <v>2</v>
      </c>
      <c r="L11" s="16">
        <f>Tabulka2[[#This Row],[2.3]]+Tabulka2[[#This Row],[2.2]]+Tabulka2[[#This Row],[2.1]]+Tabulka2[[#This Row],[1.1]]</f>
        <v>14</v>
      </c>
      <c r="M11" s="17">
        <v>121000</v>
      </c>
      <c r="N11" s="18">
        <f>Tabulka2[[#This Row],[požadovaná dotace (Kč)]]/Tabulka2[[#This Row],[celkové uznatelné náklady  projektu (Kč)]]</f>
        <v>0.74380165289256195</v>
      </c>
      <c r="O11" s="19">
        <v>90000</v>
      </c>
      <c r="P11" s="17">
        <f>P10+Tabulka2[[#This Row],[požadovaná dotace (Kč)]]</f>
        <v>1607000</v>
      </c>
      <c r="Q11" s="20">
        <v>42916</v>
      </c>
      <c r="R11" s="21" t="s">
        <v>113</v>
      </c>
    </row>
    <row r="12" spans="1:18" ht="30" x14ac:dyDescent="0.25">
      <c r="A12" s="28">
        <v>6</v>
      </c>
      <c r="B12" s="29" t="s">
        <v>85</v>
      </c>
      <c r="C12" s="30" t="s">
        <v>86</v>
      </c>
      <c r="D12" s="30" t="s">
        <v>17</v>
      </c>
      <c r="E12" s="31">
        <v>1461</v>
      </c>
      <c r="F12" s="32" t="s">
        <v>87</v>
      </c>
      <c r="G12" s="33" t="s">
        <v>88</v>
      </c>
      <c r="H12" s="34">
        <v>6</v>
      </c>
      <c r="I12" s="35">
        <v>1</v>
      </c>
      <c r="J12" s="35">
        <v>4</v>
      </c>
      <c r="K12" s="35">
        <v>3</v>
      </c>
      <c r="L12" s="35">
        <f>Tabulka2[[#This Row],[2.3]]+Tabulka2[[#This Row],[2.2]]+Tabulka2[[#This Row],[2.1]]+Tabulka2[[#This Row],[1.1]]</f>
        <v>14</v>
      </c>
      <c r="M12" s="36">
        <v>406950</v>
      </c>
      <c r="N12" s="18">
        <f>Tabulka2[[#This Row],[požadovaná dotace (Kč)]]/Tabulka2[[#This Row],[celkové uznatelné náklady  projektu (Kč)]]</f>
        <v>0.74210590981693081</v>
      </c>
      <c r="O12" s="37">
        <v>302000</v>
      </c>
      <c r="P12" s="17">
        <f>P11+Tabulka2[[#This Row],[požadovaná dotace (Kč)]]</f>
        <v>1909000</v>
      </c>
      <c r="Q12" s="20">
        <v>42916</v>
      </c>
      <c r="R12" s="21" t="s">
        <v>113</v>
      </c>
    </row>
    <row r="13" spans="1:18" ht="45" x14ac:dyDescent="0.25">
      <c r="A13" s="12">
        <v>7</v>
      </c>
      <c r="B13" s="13" t="s">
        <v>24</v>
      </c>
      <c r="C13" s="14" t="s">
        <v>16</v>
      </c>
      <c r="D13" s="14" t="s">
        <v>17</v>
      </c>
      <c r="E13" s="23">
        <v>2486</v>
      </c>
      <c r="F13" s="26" t="s">
        <v>18</v>
      </c>
      <c r="G13" s="24" t="s">
        <v>19</v>
      </c>
      <c r="H13" s="27">
        <v>5</v>
      </c>
      <c r="I13" s="16">
        <v>1</v>
      </c>
      <c r="J13" s="16">
        <v>4</v>
      </c>
      <c r="K13" s="16">
        <v>3</v>
      </c>
      <c r="L13" s="16">
        <f>Tabulka2[[#This Row],[2.3]]+Tabulka2[[#This Row],[2.2]]+Tabulka2[[#This Row],[2.1]]+Tabulka2[[#This Row],[1.1]]</f>
        <v>13</v>
      </c>
      <c r="M13" s="17">
        <v>409350</v>
      </c>
      <c r="N13" s="18">
        <f>Tabulka2[[#This Row],[požadovaná dotace (Kč)]]/Tabulka2[[#This Row],[celkové uznatelné náklady  projektu (Kč)]]</f>
        <v>0.74996946378404783</v>
      </c>
      <c r="O13" s="19">
        <v>307000</v>
      </c>
      <c r="P13" s="17">
        <f>P12+Tabulka2[[#This Row],[požadovaná dotace (Kč)]]</f>
        <v>2216000</v>
      </c>
      <c r="Q13" s="20">
        <v>42916</v>
      </c>
      <c r="R13" s="21" t="s">
        <v>113</v>
      </c>
    </row>
    <row r="14" spans="1:18" ht="30" x14ac:dyDescent="0.25">
      <c r="A14" s="28">
        <v>8</v>
      </c>
      <c r="B14" s="29" t="s">
        <v>59</v>
      </c>
      <c r="C14" s="30" t="s">
        <v>60</v>
      </c>
      <c r="D14" s="30" t="s">
        <v>21</v>
      </c>
      <c r="E14" s="31">
        <v>11174</v>
      </c>
      <c r="F14" s="32" t="s">
        <v>61</v>
      </c>
      <c r="G14" s="33" t="s">
        <v>62</v>
      </c>
      <c r="H14" s="34">
        <v>6</v>
      </c>
      <c r="I14" s="35">
        <v>3</v>
      </c>
      <c r="J14" s="35">
        <v>2</v>
      </c>
      <c r="K14" s="35">
        <v>2</v>
      </c>
      <c r="L14" s="35">
        <f>Tabulka2[[#This Row],[2.3]]+Tabulka2[[#This Row],[2.2]]+Tabulka2[[#This Row],[2.1]]+Tabulka2[[#This Row],[1.1]]</f>
        <v>13</v>
      </c>
      <c r="M14" s="36">
        <v>225200</v>
      </c>
      <c r="N14" s="18">
        <f>Tabulka2[[#This Row],[požadovaná dotace (Kč)]]/Tabulka2[[#This Row],[celkové uznatelné náklady  projektu (Kč)]]</f>
        <v>0.74600355239786853</v>
      </c>
      <c r="O14" s="37">
        <v>168000</v>
      </c>
      <c r="P14" s="17">
        <f>P13+Tabulka2[[#This Row],[požadovaná dotace (Kč)]]</f>
        <v>2384000</v>
      </c>
      <c r="Q14" s="20">
        <v>42916</v>
      </c>
      <c r="R14" s="21" t="s">
        <v>114</v>
      </c>
    </row>
    <row r="15" spans="1:18" ht="45" x14ac:dyDescent="0.25">
      <c r="A15" s="12">
        <v>9</v>
      </c>
      <c r="B15" s="29" t="s">
        <v>67</v>
      </c>
      <c r="C15" s="14" t="s">
        <v>68</v>
      </c>
      <c r="D15" s="14" t="s">
        <v>17</v>
      </c>
      <c r="E15" s="23">
        <v>4342</v>
      </c>
      <c r="F15" s="26" t="s">
        <v>69</v>
      </c>
      <c r="G15" s="25" t="s">
        <v>70</v>
      </c>
      <c r="H15" s="27">
        <v>5</v>
      </c>
      <c r="I15" s="16">
        <v>1</v>
      </c>
      <c r="J15" s="16">
        <v>4</v>
      </c>
      <c r="K15" s="16">
        <v>2</v>
      </c>
      <c r="L15" s="16">
        <f>Tabulka2[[#This Row],[2.3]]+Tabulka2[[#This Row],[2.2]]+Tabulka2[[#This Row],[2.1]]+Tabulka2[[#This Row],[1.1]]</f>
        <v>12</v>
      </c>
      <c r="M15" s="17">
        <v>800000</v>
      </c>
      <c r="N15" s="18">
        <f>Tabulka2[[#This Row],[požadovaná dotace (Kč)]]/Tabulka2[[#This Row],[celkové uznatelné náklady  projektu (Kč)]]</f>
        <v>0.625</v>
      </c>
      <c r="O15" s="19">
        <v>500000</v>
      </c>
      <c r="P15" s="17">
        <f>P14+Tabulka2[[#This Row],[požadovaná dotace (Kč)]]</f>
        <v>2884000</v>
      </c>
      <c r="Q15" s="20">
        <v>42916</v>
      </c>
      <c r="R15" s="21" t="s">
        <v>113</v>
      </c>
    </row>
    <row r="16" spans="1:18" ht="30" x14ac:dyDescent="0.25">
      <c r="A16" s="12">
        <v>10</v>
      </c>
      <c r="B16" s="29" t="s">
        <v>55</v>
      </c>
      <c r="C16" s="14" t="s">
        <v>56</v>
      </c>
      <c r="D16" s="14" t="s">
        <v>17</v>
      </c>
      <c r="E16" s="23">
        <v>1989</v>
      </c>
      <c r="F16" s="26" t="s">
        <v>57</v>
      </c>
      <c r="G16" s="25" t="s">
        <v>58</v>
      </c>
      <c r="H16" s="27">
        <v>5</v>
      </c>
      <c r="I16" s="16">
        <v>3</v>
      </c>
      <c r="J16" s="16">
        <v>2</v>
      </c>
      <c r="K16" s="16">
        <v>2</v>
      </c>
      <c r="L16" s="16">
        <f>Tabulka2[[#This Row],[2.3]]+Tabulka2[[#This Row],[2.2]]+Tabulka2[[#This Row],[2.1]]+Tabulka2[[#This Row],[1.1]]</f>
        <v>12</v>
      </c>
      <c r="M16" s="17">
        <v>194400</v>
      </c>
      <c r="N16" s="18">
        <f>Tabulka2[[#This Row],[požadovaná dotace (Kč)]]/Tabulka2[[#This Row],[celkové uznatelné náklady  projektu (Kč)]]</f>
        <v>0.74588477366255146</v>
      </c>
      <c r="O16" s="19">
        <v>145000</v>
      </c>
      <c r="P16" s="17">
        <f>P15+Tabulka2[[#This Row],[požadovaná dotace (Kč)]]</f>
        <v>3029000</v>
      </c>
      <c r="Q16" s="20">
        <v>42916</v>
      </c>
      <c r="R16" s="21" t="s">
        <v>113</v>
      </c>
    </row>
    <row r="17" spans="1:18" ht="30" x14ac:dyDescent="0.25">
      <c r="A17" s="12">
        <v>11</v>
      </c>
      <c r="B17" s="29" t="s">
        <v>78</v>
      </c>
      <c r="C17" s="14" t="s">
        <v>79</v>
      </c>
      <c r="D17" s="14" t="s">
        <v>17</v>
      </c>
      <c r="E17" s="23">
        <v>2131</v>
      </c>
      <c r="F17" s="26" t="s">
        <v>80</v>
      </c>
      <c r="G17" s="25" t="s">
        <v>81</v>
      </c>
      <c r="H17" s="27">
        <v>6</v>
      </c>
      <c r="I17" s="16">
        <v>2</v>
      </c>
      <c r="J17" s="16">
        <v>2</v>
      </c>
      <c r="K17" s="16">
        <v>2</v>
      </c>
      <c r="L17" s="16">
        <f>Tabulka2[[#This Row],[2.3]]+Tabulka2[[#This Row],[2.2]]+Tabulka2[[#This Row],[2.1]]+Tabulka2[[#This Row],[1.1]]</f>
        <v>12</v>
      </c>
      <c r="M17" s="17">
        <v>253338</v>
      </c>
      <c r="N17" s="18">
        <f>Tabulka2[[#This Row],[požadovaná dotace (Kč)]]/Tabulka2[[#This Row],[celkové uznatelné náklady  projektu (Kč)]]</f>
        <v>0.74998618446502296</v>
      </c>
      <c r="O17" s="19">
        <v>190000</v>
      </c>
      <c r="P17" s="17">
        <f>P16+Tabulka2[[#This Row],[požadovaná dotace (Kč)]]</f>
        <v>3219000</v>
      </c>
      <c r="Q17" s="20">
        <v>42916</v>
      </c>
      <c r="R17" s="21" t="s">
        <v>113</v>
      </c>
    </row>
    <row r="18" spans="1:18" ht="30" x14ac:dyDescent="0.25">
      <c r="A18" s="28">
        <v>12</v>
      </c>
      <c r="B18" s="29" t="s">
        <v>89</v>
      </c>
      <c r="C18" s="30" t="s">
        <v>90</v>
      </c>
      <c r="D18" s="30" t="s">
        <v>21</v>
      </c>
      <c r="E18" s="31">
        <v>7098</v>
      </c>
      <c r="F18" s="32" t="s">
        <v>91</v>
      </c>
      <c r="G18" s="33" t="s">
        <v>92</v>
      </c>
      <c r="H18" s="34">
        <v>6</v>
      </c>
      <c r="I18" s="35">
        <v>2</v>
      </c>
      <c r="J18" s="35">
        <v>2</v>
      </c>
      <c r="K18" s="35">
        <v>2</v>
      </c>
      <c r="L18" s="35">
        <f>Tabulka2[[#This Row],[2.3]]+Tabulka2[[#This Row],[2.2]]+Tabulka2[[#This Row],[2.1]]+Tabulka2[[#This Row],[1.1]]</f>
        <v>12</v>
      </c>
      <c r="M18" s="36">
        <v>622330</v>
      </c>
      <c r="N18" s="18">
        <f>Tabulka2[[#This Row],[požadovaná dotace (Kč)]]/Tabulka2[[#This Row],[celkové uznatelné náklady  projektu (Kč)]]</f>
        <v>0.7471920042421224</v>
      </c>
      <c r="O18" s="37">
        <v>465000</v>
      </c>
      <c r="P18" s="17">
        <f>P17+Tabulka2[[#This Row],[požadovaná dotace (Kč)]]</f>
        <v>3684000</v>
      </c>
      <c r="Q18" s="20">
        <v>42916</v>
      </c>
      <c r="R18" s="21" t="s">
        <v>114</v>
      </c>
    </row>
    <row r="19" spans="1:18" ht="30" x14ac:dyDescent="0.25">
      <c r="A19" s="12">
        <v>13</v>
      </c>
      <c r="B19" s="29" t="s">
        <v>71</v>
      </c>
      <c r="C19" s="14" t="s">
        <v>72</v>
      </c>
      <c r="D19" s="14" t="s">
        <v>21</v>
      </c>
      <c r="E19" s="23">
        <v>7332</v>
      </c>
      <c r="F19" s="26" t="s">
        <v>73</v>
      </c>
      <c r="G19" s="25" t="s">
        <v>74</v>
      </c>
      <c r="H19" s="27">
        <v>6</v>
      </c>
      <c r="I19" s="16">
        <v>2</v>
      </c>
      <c r="J19" s="16">
        <v>2</v>
      </c>
      <c r="K19" s="16">
        <v>2</v>
      </c>
      <c r="L19" s="16">
        <f>Tabulka2[[#This Row],[2.3]]+Tabulka2[[#This Row],[2.2]]+Tabulka2[[#This Row],[2.1]]+Tabulka2[[#This Row],[1.1]]</f>
        <v>12</v>
      </c>
      <c r="M19" s="17">
        <v>300000</v>
      </c>
      <c r="N19" s="18">
        <f>Tabulka2[[#This Row],[požadovaná dotace (Kč)]]/Tabulka2[[#This Row],[celkové uznatelné náklady  projektu (Kč)]]</f>
        <v>0.75</v>
      </c>
      <c r="O19" s="19">
        <v>225000</v>
      </c>
      <c r="P19" s="17">
        <f>P18+Tabulka2[[#This Row],[požadovaná dotace (Kč)]]</f>
        <v>3909000</v>
      </c>
      <c r="Q19" s="20">
        <v>42916</v>
      </c>
      <c r="R19" s="21" t="s">
        <v>113</v>
      </c>
    </row>
    <row r="20" spans="1:18" ht="30" x14ac:dyDescent="0.25">
      <c r="A20" s="12">
        <v>14</v>
      </c>
      <c r="B20" s="29" t="s">
        <v>51</v>
      </c>
      <c r="C20" s="14" t="s">
        <v>52</v>
      </c>
      <c r="D20" s="14" t="s">
        <v>21</v>
      </c>
      <c r="E20" s="23">
        <v>22684</v>
      </c>
      <c r="F20" s="26" t="s">
        <v>53</v>
      </c>
      <c r="G20" s="25" t="s">
        <v>54</v>
      </c>
      <c r="H20" s="27">
        <v>6</v>
      </c>
      <c r="I20" s="16">
        <v>2</v>
      </c>
      <c r="J20" s="16">
        <v>2</v>
      </c>
      <c r="K20" s="16">
        <v>2</v>
      </c>
      <c r="L20" s="16">
        <f>Tabulka2[[#This Row],[2.3]]+Tabulka2[[#This Row],[2.2]]+Tabulka2[[#This Row],[2.1]]+Tabulka2[[#This Row],[1.1]]</f>
        <v>12</v>
      </c>
      <c r="M20" s="17">
        <v>232078</v>
      </c>
      <c r="N20" s="18">
        <f>Tabulka2[[#This Row],[požadovaná dotace (Kč)]]/Tabulka2[[#This Row],[celkové uznatelné náklady  projektu (Kč)]]</f>
        <v>0.74974792957540137</v>
      </c>
      <c r="O20" s="19">
        <v>174000</v>
      </c>
      <c r="P20" s="17">
        <f>P19+Tabulka2[[#This Row],[požadovaná dotace (Kč)]]</f>
        <v>4083000</v>
      </c>
      <c r="Q20" s="20">
        <v>42916</v>
      </c>
      <c r="R20" s="21" t="s">
        <v>114</v>
      </c>
    </row>
    <row r="21" spans="1:18" ht="30" x14ac:dyDescent="0.25">
      <c r="A21" s="12">
        <v>15</v>
      </c>
      <c r="B21" s="29" t="s">
        <v>75</v>
      </c>
      <c r="C21" s="14" t="s">
        <v>109</v>
      </c>
      <c r="D21" s="14" t="s">
        <v>21</v>
      </c>
      <c r="E21" s="23">
        <v>5529</v>
      </c>
      <c r="F21" s="26" t="s">
        <v>76</v>
      </c>
      <c r="G21" s="25" t="s">
        <v>77</v>
      </c>
      <c r="H21" s="27">
        <v>5</v>
      </c>
      <c r="I21" s="16">
        <v>2</v>
      </c>
      <c r="J21" s="16">
        <v>2</v>
      </c>
      <c r="K21" s="16">
        <v>2</v>
      </c>
      <c r="L21" s="16">
        <f>Tabulka2[[#This Row],[2.3]]+Tabulka2[[#This Row],[2.2]]+Tabulka2[[#This Row],[2.1]]+Tabulka2[[#This Row],[1.1]]</f>
        <v>11</v>
      </c>
      <c r="M21" s="17">
        <v>360000</v>
      </c>
      <c r="N21" s="18">
        <f>Tabulka2[[#This Row],[požadovaná dotace (Kč)]]/Tabulka2[[#This Row],[celkové uznatelné náklady  projektu (Kč)]]</f>
        <v>0.75</v>
      </c>
      <c r="O21" s="19">
        <v>270000</v>
      </c>
      <c r="P21" s="17">
        <f>P20+Tabulka2[[#This Row],[požadovaná dotace (Kč)]]</f>
        <v>4353000</v>
      </c>
      <c r="Q21" s="20">
        <v>42916</v>
      </c>
      <c r="R21" s="21" t="s">
        <v>114</v>
      </c>
    </row>
    <row r="22" spans="1:18" ht="60" x14ac:dyDescent="0.25">
      <c r="A22" s="12">
        <v>16</v>
      </c>
      <c r="B22" s="29" t="s">
        <v>105</v>
      </c>
      <c r="C22" s="14" t="s">
        <v>106</v>
      </c>
      <c r="D22" s="14" t="s">
        <v>17</v>
      </c>
      <c r="E22" s="23">
        <v>3580</v>
      </c>
      <c r="F22" s="26" t="s">
        <v>107</v>
      </c>
      <c r="G22" s="25" t="s">
        <v>115</v>
      </c>
      <c r="H22" s="27">
        <v>6</v>
      </c>
      <c r="I22" s="16">
        <v>2</v>
      </c>
      <c r="J22" s="16">
        <v>2</v>
      </c>
      <c r="K22" s="16">
        <v>1</v>
      </c>
      <c r="L22" s="16">
        <f>Tabulka2[[#This Row],[2.3]]+Tabulka2[[#This Row],[2.2]]+Tabulka2[[#This Row],[2.1]]+Tabulka2[[#This Row],[1.1]]</f>
        <v>11</v>
      </c>
      <c r="M22" s="17">
        <v>320000</v>
      </c>
      <c r="N22" s="18">
        <f>Tabulka2[[#This Row],[požadovaná dotace (Kč)]]/Tabulka2[[#This Row],[celkové uznatelné náklady  projektu (Kč)]]</f>
        <v>0.75</v>
      </c>
      <c r="O22" s="19">
        <v>240000</v>
      </c>
      <c r="P22" s="17">
        <f>P21+Tabulka2[[#This Row],[požadovaná dotace (Kč)]]</f>
        <v>4593000</v>
      </c>
      <c r="Q22" s="20">
        <v>42916</v>
      </c>
      <c r="R22" s="21" t="s">
        <v>113</v>
      </c>
    </row>
    <row r="23" spans="1:18" x14ac:dyDescent="0.25">
      <c r="A23" s="12">
        <v>17</v>
      </c>
      <c r="B23" s="29" t="s">
        <v>46</v>
      </c>
      <c r="C23" s="14" t="s">
        <v>47</v>
      </c>
      <c r="D23" s="14" t="s">
        <v>17</v>
      </c>
      <c r="E23" s="23">
        <v>3973</v>
      </c>
      <c r="F23" s="26" t="s">
        <v>48</v>
      </c>
      <c r="G23" s="25" t="s">
        <v>50</v>
      </c>
      <c r="H23" s="27">
        <v>5</v>
      </c>
      <c r="I23" s="16">
        <v>1</v>
      </c>
      <c r="J23" s="16">
        <v>2</v>
      </c>
      <c r="K23" s="16">
        <v>3</v>
      </c>
      <c r="L23" s="16">
        <f>Tabulka2[[#This Row],[2.3]]+Tabulka2[[#This Row],[2.2]]+Tabulka2[[#This Row],[2.1]]+Tabulka2[[#This Row],[1.1]]</f>
        <v>11</v>
      </c>
      <c r="M23" s="17">
        <v>557400</v>
      </c>
      <c r="N23" s="18">
        <f>Tabulka2[[#This Row],[požadovaná dotace (Kč)]]/Tabulka2[[#This Row],[celkové uznatelné náklady  projektu (Kč)]]</f>
        <v>0.4987441693577323</v>
      </c>
      <c r="O23" s="19">
        <v>278000</v>
      </c>
      <c r="P23" s="17">
        <f>P22+Tabulka2[[#This Row],[požadovaná dotace (Kč)]]</f>
        <v>4871000</v>
      </c>
      <c r="Q23" s="20">
        <v>42916</v>
      </c>
      <c r="R23" s="21" t="s">
        <v>113</v>
      </c>
    </row>
    <row r="24" spans="1:18" x14ac:dyDescent="0.25">
      <c r="A24" s="12">
        <v>18</v>
      </c>
      <c r="B24" s="29" t="s">
        <v>82</v>
      </c>
      <c r="C24" s="14" t="s">
        <v>83</v>
      </c>
      <c r="D24" s="14" t="s">
        <v>17</v>
      </c>
      <c r="E24" s="23">
        <v>2145</v>
      </c>
      <c r="F24" s="26" t="s">
        <v>84</v>
      </c>
      <c r="G24" s="25" t="s">
        <v>108</v>
      </c>
      <c r="H24" s="27">
        <v>6</v>
      </c>
      <c r="I24" s="16">
        <v>1</v>
      </c>
      <c r="J24" s="16">
        <v>2</v>
      </c>
      <c r="K24" s="16">
        <v>2</v>
      </c>
      <c r="L24" s="16">
        <f>Tabulka2[[#This Row],[2.3]]+Tabulka2[[#This Row],[2.2]]+Tabulka2[[#This Row],[2.1]]+Tabulka2[[#This Row],[1.1]]</f>
        <v>11</v>
      </c>
      <c r="M24" s="17">
        <v>1132000</v>
      </c>
      <c r="N24" s="18">
        <f>Tabulka2[[#This Row],[požadovaná dotace (Kč)]]/Tabulka2[[#This Row],[celkové uznatelné náklady  projektu (Kč)]]</f>
        <v>0.44169611307420492</v>
      </c>
      <c r="O24" s="19">
        <v>500000</v>
      </c>
      <c r="P24" s="17">
        <f>P23+Tabulka2[[#This Row],[požadovaná dotace (Kč)]]</f>
        <v>5371000</v>
      </c>
      <c r="Q24" s="20">
        <v>42916</v>
      </c>
      <c r="R24" s="21" t="s">
        <v>113</v>
      </c>
    </row>
    <row r="25" spans="1:18" x14ac:dyDescent="0.25">
      <c r="A25" s="12">
        <v>19</v>
      </c>
      <c r="B25" s="29" t="s">
        <v>63</v>
      </c>
      <c r="C25" s="14" t="s">
        <v>64</v>
      </c>
      <c r="D25" s="14" t="s">
        <v>17</v>
      </c>
      <c r="E25" s="23">
        <v>3326</v>
      </c>
      <c r="F25" s="26" t="s">
        <v>65</v>
      </c>
      <c r="G25" s="25" t="s">
        <v>66</v>
      </c>
      <c r="H25" s="27">
        <v>6</v>
      </c>
      <c r="I25" s="16">
        <v>1</v>
      </c>
      <c r="J25" s="16">
        <v>2</v>
      </c>
      <c r="K25" s="16">
        <v>2</v>
      </c>
      <c r="L25" s="16">
        <f>Tabulka2[[#This Row],[2.3]]+Tabulka2[[#This Row],[2.2]]+Tabulka2[[#This Row],[2.1]]+Tabulka2[[#This Row],[1.1]]</f>
        <v>11</v>
      </c>
      <c r="M25" s="17">
        <v>667000</v>
      </c>
      <c r="N25" s="18">
        <f>Tabulka2[[#This Row],[požadovaná dotace (Kč)]]/Tabulka2[[#This Row],[celkové uznatelné náklady  projektu (Kč)]]</f>
        <v>0.7496251874062968</v>
      </c>
      <c r="O25" s="19">
        <v>500000</v>
      </c>
      <c r="P25" s="17">
        <f>P24+Tabulka2[[#This Row],[požadovaná dotace (Kč)]]</f>
        <v>5871000</v>
      </c>
      <c r="Q25" s="20">
        <v>42916</v>
      </c>
      <c r="R25" s="21" t="s">
        <v>113</v>
      </c>
    </row>
    <row r="26" spans="1:18" x14ac:dyDescent="0.25">
      <c r="A26" s="12">
        <v>20</v>
      </c>
      <c r="B26" s="29" t="s">
        <v>30</v>
      </c>
      <c r="C26" s="14" t="s">
        <v>31</v>
      </c>
      <c r="D26" s="14" t="s">
        <v>21</v>
      </c>
      <c r="E26" s="23">
        <v>25782</v>
      </c>
      <c r="F26" s="26" t="s">
        <v>32</v>
      </c>
      <c r="G26" s="25" t="s">
        <v>33</v>
      </c>
      <c r="H26" s="27">
        <v>4</v>
      </c>
      <c r="I26" s="16">
        <v>2</v>
      </c>
      <c r="J26" s="16">
        <v>2</v>
      </c>
      <c r="K26" s="16">
        <v>2</v>
      </c>
      <c r="L26" s="16">
        <f>Tabulka2[[#This Row],[2.3]]+Tabulka2[[#This Row],[2.2]]+Tabulka2[[#This Row],[2.1]]+Tabulka2[[#This Row],[1.1]]</f>
        <v>10</v>
      </c>
      <c r="M26" s="17">
        <v>247000</v>
      </c>
      <c r="N26" s="18">
        <f>Tabulka2[[#This Row],[požadovaná dotace (Kč)]]/Tabulka2[[#This Row],[celkové uznatelné náklady  projektu (Kč)]]</f>
        <v>0.74898785425101211</v>
      </c>
      <c r="O26" s="19">
        <v>185000</v>
      </c>
      <c r="P26" s="17">
        <f>P25+Tabulka2[[#This Row],[požadovaná dotace (Kč)]]</f>
        <v>6056000</v>
      </c>
      <c r="Q26" s="20">
        <v>42916</v>
      </c>
      <c r="R26" s="21" t="s">
        <v>113</v>
      </c>
    </row>
    <row r="27" spans="1:18" x14ac:dyDescent="0.25">
      <c r="A27" s="12">
        <v>21</v>
      </c>
      <c r="B27" s="29" t="s">
        <v>34</v>
      </c>
      <c r="C27" s="14" t="s">
        <v>35</v>
      </c>
      <c r="D27" s="14" t="s">
        <v>17</v>
      </c>
      <c r="E27" s="23">
        <v>3028</v>
      </c>
      <c r="F27" s="26" t="s">
        <v>36</v>
      </c>
      <c r="G27" s="25" t="s">
        <v>37</v>
      </c>
      <c r="H27" s="27">
        <v>5</v>
      </c>
      <c r="I27" s="16">
        <v>2</v>
      </c>
      <c r="J27" s="16">
        <v>2</v>
      </c>
      <c r="K27" s="16">
        <v>1</v>
      </c>
      <c r="L27" s="16">
        <f>Tabulka2[[#This Row],[2.3]]+Tabulka2[[#This Row],[2.2]]+Tabulka2[[#This Row],[2.1]]+Tabulka2[[#This Row],[1.1]]</f>
        <v>10</v>
      </c>
      <c r="M27" s="17">
        <v>266200</v>
      </c>
      <c r="N27" s="18">
        <f>Tabulka2[[#This Row],[požadovaná dotace (Kč)]]/Tabulka2[[#This Row],[celkové uznatelné náklady  projektu (Kč)]]</f>
        <v>0.74755822689706986</v>
      </c>
      <c r="O27" s="22">
        <v>199000</v>
      </c>
      <c r="P27" s="17">
        <f>P26+Tabulka2[[#This Row],[požadovaná dotace (Kč)]]</f>
        <v>6255000</v>
      </c>
      <c r="Q27" s="20">
        <v>42916</v>
      </c>
      <c r="R27" s="21" t="s">
        <v>113</v>
      </c>
    </row>
    <row r="28" spans="1:18" x14ac:dyDescent="0.25">
      <c r="A28" s="12">
        <v>22</v>
      </c>
      <c r="B28" s="29" t="s">
        <v>25</v>
      </c>
      <c r="C28" s="14" t="s">
        <v>20</v>
      </c>
      <c r="D28" s="14" t="s">
        <v>21</v>
      </c>
      <c r="E28" s="23">
        <v>5447</v>
      </c>
      <c r="F28" s="26" t="s">
        <v>22</v>
      </c>
      <c r="G28" s="25" t="s">
        <v>23</v>
      </c>
      <c r="H28" s="27">
        <v>3</v>
      </c>
      <c r="I28" s="16">
        <v>2</v>
      </c>
      <c r="J28" s="16">
        <v>2</v>
      </c>
      <c r="K28" s="16">
        <v>2</v>
      </c>
      <c r="L28" s="16">
        <f>Tabulka2[[#This Row],[2.3]]+Tabulka2[[#This Row],[2.2]]+Tabulka2[[#This Row],[2.1]]+Tabulka2[[#This Row],[1.1]]</f>
        <v>9</v>
      </c>
      <c r="M28" s="17">
        <v>114950</v>
      </c>
      <c r="N28" s="18">
        <f>Tabulka2[[#This Row],[požadovaná dotace (Kč)]]/Tabulka2[[#This Row],[celkové uznatelné náklady  projektu (Kč)]]</f>
        <v>0.74815137016093958</v>
      </c>
      <c r="O28" s="19">
        <v>86000</v>
      </c>
      <c r="P28" s="17">
        <f>P27+Tabulka2[[#This Row],[požadovaná dotace (Kč)]]</f>
        <v>6341000</v>
      </c>
      <c r="Q28" s="20">
        <v>42916</v>
      </c>
      <c r="R28" s="21" t="s">
        <v>113</v>
      </c>
    </row>
    <row r="29" spans="1:18" x14ac:dyDescent="0.25">
      <c r="A29" s="12">
        <v>23</v>
      </c>
      <c r="B29" s="29" t="s">
        <v>26</v>
      </c>
      <c r="C29" s="14" t="s">
        <v>27</v>
      </c>
      <c r="D29" s="14" t="s">
        <v>17</v>
      </c>
      <c r="E29" s="23">
        <v>2032</v>
      </c>
      <c r="F29" s="26" t="s">
        <v>28</v>
      </c>
      <c r="G29" s="25" t="s">
        <v>29</v>
      </c>
      <c r="H29" s="27">
        <v>3</v>
      </c>
      <c r="I29" s="16">
        <v>1</v>
      </c>
      <c r="J29" s="16">
        <v>2</v>
      </c>
      <c r="K29" s="16">
        <v>2</v>
      </c>
      <c r="L29" s="16">
        <f>Tabulka2[[#This Row],[2.3]]+Tabulka2[[#This Row],[2.2]]+Tabulka2[[#This Row],[2.1]]+Tabulka2[[#This Row],[1.1]]</f>
        <v>8</v>
      </c>
      <c r="M29" s="17">
        <v>333000</v>
      </c>
      <c r="N29" s="18">
        <f>Tabulka2[[#This Row],[požadovaná dotace (Kč)]]/Tabulka2[[#This Row],[celkové uznatelné náklady  projektu (Kč)]]</f>
        <v>0.74774774774774777</v>
      </c>
      <c r="O29" s="19">
        <v>249000</v>
      </c>
      <c r="P29" s="17">
        <f>P28+Tabulka2[[#This Row],[požadovaná dotace (Kč)]]</f>
        <v>6590000</v>
      </c>
      <c r="Q29" s="20">
        <v>42916</v>
      </c>
      <c r="R29" s="21" t="s">
        <v>113</v>
      </c>
    </row>
  </sheetData>
  <pageMargins left="0.7" right="0.7" top="0.78740157499999996" bottom="0.78740157499999996" header="0.3" footer="0.3"/>
  <pageSetup paperSize="9" scale="6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Petr Zajac</cp:lastModifiedBy>
  <cp:lastPrinted>2015-11-25T10:04:07Z</cp:lastPrinted>
  <dcterms:created xsi:type="dcterms:W3CDTF">2015-07-23T08:47:28Z</dcterms:created>
  <dcterms:modified xsi:type="dcterms:W3CDTF">2015-12-09T11:22:37Z</dcterms:modified>
</cp:coreProperties>
</file>