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10" windowWidth="19170" windowHeight="5970" activeTab="0"/>
  </bookViews>
  <sheets>
    <sheet name="Zadluženost" sheetId="1" r:id="rId1"/>
  </sheets>
  <definedNames>
    <definedName name="_xlnm.Print_Area" localSheetId="0">'Zadluženost'!$A$1:$I$42</definedName>
    <definedName name="Z_8E350473_7F59_475D_B95C_C2CC7561B83E_.wvu.PrintArea" localSheetId="0" hidden="1">'Zadluženost'!$A$1:$I$42</definedName>
  </definedNames>
  <calcPr fullCalcOnLoad="1"/>
</workbook>
</file>

<file path=xl/sharedStrings.xml><?xml version="1.0" encoding="utf-8"?>
<sst xmlns="http://schemas.openxmlformats.org/spreadsheetml/2006/main" count="74" uniqueCount="55">
  <si>
    <t>řádek</t>
  </si>
  <si>
    <t>Provozní příjmy</t>
  </si>
  <si>
    <t>třída 1</t>
  </si>
  <si>
    <t>daňové příjmy</t>
  </si>
  <si>
    <t>třída 2</t>
  </si>
  <si>
    <t>nedaňové příjmy</t>
  </si>
  <si>
    <t>sesk.pol. 41</t>
  </si>
  <si>
    <t>provozní dotace vč. provozního přebytku minulých let</t>
  </si>
  <si>
    <t>Celková zadluženost (v %)</t>
  </si>
  <si>
    <t>PROVOZNÍ PŘÍJMY</t>
  </si>
  <si>
    <t>finanční závazky</t>
  </si>
  <si>
    <t>poskytnuté záruky</t>
  </si>
  <si>
    <t>fin. leasing</t>
  </si>
  <si>
    <t>CELKOVÉ ZADLUŽENÍ</t>
  </si>
  <si>
    <t>pol. 8xx4,8xx2 (vyjma pol. 8902)</t>
  </si>
  <si>
    <t>uhrazené splátky jistin úvěrů, dluhopisů a splátky fin. leasingu</t>
  </si>
  <si>
    <t>pol. 5141, 5143, 5144, 5149</t>
  </si>
  <si>
    <t xml:space="preserve">platby úroků </t>
  </si>
  <si>
    <t>VÝDAJE NA DLUHOVOU SLUŽBU</t>
  </si>
  <si>
    <t>třída 5</t>
  </si>
  <si>
    <t>běžné výdaje</t>
  </si>
  <si>
    <t>PROVOZNÍ VÝDAJE</t>
  </si>
  <si>
    <t>HRUBÝ PROVOZNÍ PŘEBYTEK</t>
  </si>
  <si>
    <t>ř. 1 + ř. 2 + ř. 3</t>
  </si>
  <si>
    <t>název</t>
  </si>
  <si>
    <t>rozp. skladba</t>
  </si>
  <si>
    <t>ř. 5 + ř. 6 + ř. 7</t>
  </si>
  <si>
    <t>ř. 9 + ř. 10</t>
  </si>
  <si>
    <t>ř. 13</t>
  </si>
  <si>
    <t>ř. 4 - (ř. 13 - ř. 10)</t>
  </si>
  <si>
    <t>(ř. 8/ ř. 4) *100</t>
  </si>
  <si>
    <t>(ř. 11/ ř. 4) *100</t>
  </si>
  <si>
    <t>(ř. 14/ ř. 10) *100</t>
  </si>
  <si>
    <t>Účetní závěrka</t>
  </si>
  <si>
    <t>Rozvaha + Příloha účetní závěrky</t>
  </si>
  <si>
    <t>Příloha účetní závěrky</t>
  </si>
  <si>
    <t>výdaje na dluhovou službu k provozním příjmům 
(&lt; 15% )</t>
  </si>
  <si>
    <t>hrubý provozní přebytek ke splátkám ůroků 
( &gt; 150% )</t>
  </si>
  <si>
    <t>v mil. Kč</t>
  </si>
  <si>
    <t>1)</t>
  </si>
  <si>
    <t>2)</t>
  </si>
  <si>
    <t>Pro léta 2013 a 2014 se jedná o očekávanou skutečnost k 31.12.20xx</t>
  </si>
  <si>
    <t>Pro léta 2015 až 2017 jsou uváděny hodnoty rozpočtového výhledu</t>
  </si>
  <si>
    <t>Ukazatel zadluženosti dle Moody´s Investors Service</t>
  </si>
  <si>
    <t>(ř. 5/ ř. 4)*100</t>
  </si>
  <si>
    <t>Ukazatel zadluženosti dle uzavřené smlouvy s Evropskou investiční bankou</t>
  </si>
  <si>
    <t>DLUH K PROVOZNÍM PŘÍJMŮM</t>
  </si>
  <si>
    <t>Tabulka č. 5</t>
  </si>
  <si>
    <r>
      <t xml:space="preserve">2013 </t>
    </r>
    <r>
      <rPr>
        <b/>
        <vertAlign val="superscript"/>
        <sz val="10"/>
        <rFont val="Tahoma"/>
        <family val="2"/>
      </rPr>
      <t>1)</t>
    </r>
  </si>
  <si>
    <r>
      <t xml:space="preserve">2014 </t>
    </r>
    <r>
      <rPr>
        <b/>
        <vertAlign val="superscript"/>
        <sz val="10"/>
        <rFont val="Tahoma"/>
        <family val="2"/>
      </rPr>
      <t>1)</t>
    </r>
  </si>
  <si>
    <r>
      <t xml:space="preserve">2015 </t>
    </r>
    <r>
      <rPr>
        <b/>
        <vertAlign val="superscript"/>
        <sz val="10"/>
        <rFont val="Tahoma"/>
        <family val="2"/>
      </rPr>
      <t>2)</t>
    </r>
  </si>
  <si>
    <r>
      <t>2016</t>
    </r>
    <r>
      <rPr>
        <b/>
        <vertAlign val="superscript"/>
        <sz val="10"/>
        <rFont val="Tahoma"/>
        <family val="2"/>
      </rPr>
      <t xml:space="preserve"> 2)</t>
    </r>
  </si>
  <si>
    <r>
      <t>2017</t>
    </r>
    <r>
      <rPr>
        <b/>
        <vertAlign val="superscript"/>
        <sz val="10"/>
        <rFont val="Tahoma"/>
        <family val="2"/>
      </rPr>
      <t xml:space="preserve"> 2)</t>
    </r>
  </si>
  <si>
    <r>
      <t>DLUH</t>
    </r>
    <r>
      <rPr>
        <sz val="10"/>
        <rFont val="Tahoma"/>
        <family val="2"/>
      </rPr>
      <t xml:space="preserve">, tj. zůstatky nesplacených úvěrů a návratných finančních výpomocí k rozvahovému dni 31.12.20xx </t>
    </r>
  </si>
  <si>
    <t>CELKOVÉ ZADLUŽENÍ
K PROVOZNÍM PŘÍJMŮM 
(&lt; 50%)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</si>
</sst>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  <numFmt numFmtId="167" formatCode="#,##0.000"/>
    <numFmt numFmtId="168" formatCode="#,##0.00\ _K_č"/>
    <numFmt numFmtId="169" formatCode="_-* #,##0\ [$Kč-405]_-;\-* #,##0\ [$Kč-405]_-;_-* &quot;-&quot;\ [$Kč-405]_-;_-@_-"/>
    <numFmt numFmtId="170" formatCode="#,##0_ ;\-#,##0\ "/>
    <numFmt numFmtId="171" formatCode="_-* #,##0.00\ [$Kč-405]_-;\-* #,##0.00\ [$Kč-405]_-;_-* &quot;-&quot;??\ [$Kč-405]_-;_-@_-"/>
    <numFmt numFmtId="172" formatCode="#,##0.00_ ;\-#,##0.00\ "/>
    <numFmt numFmtId="173" formatCode="#,##0.00\ &quot;Kč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[$¥€-2]\ #\ ##,000_);[Red]\([$€-2]\ #\ ##,000\)"/>
    <numFmt numFmtId="179" formatCode="[$-10405]#\ ##0.0"/>
    <numFmt numFmtId="180" formatCode="[$-10405]#\ ###\ ###\ ##0.00"/>
    <numFmt numFmtId="181" formatCode="#,##0.00_ ;[Red]\-#,##0.0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8"/>
      <color indexed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10"/>
      <name val="Arial"/>
      <family val="0"/>
    </font>
    <font>
      <b/>
      <sz val="10"/>
      <name val="Tahoma"/>
      <family val="2"/>
    </font>
    <font>
      <b/>
      <vertAlign val="superscript"/>
      <sz val="10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0" fontId="1" fillId="18" borderId="6" applyNumberFormat="0" applyFont="0" applyAlignment="0" applyProtection="0"/>
    <xf numFmtId="0" fontId="0" fillId="18" borderId="6" applyNumberFormat="0" applyFont="0" applyAlignment="0" applyProtection="0"/>
    <xf numFmtId="0" fontId="13" fillId="0" borderId="7" applyNumberFormat="0" applyFill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4" fontId="24" fillId="0" borderId="0" xfId="0" applyNumberFormat="1" applyFont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 wrapText="1"/>
    </xf>
    <xf numFmtId="4" fontId="23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 horizontal="right"/>
    </xf>
    <xf numFmtId="0" fontId="25" fillId="0" borderId="0" xfId="0" applyFont="1" applyAlignment="1">
      <alignment/>
    </xf>
    <xf numFmtId="0" fontId="29" fillId="0" borderId="0" xfId="0" applyFont="1" applyAlignment="1">
      <alignment horizontal="right"/>
    </xf>
    <xf numFmtId="1" fontId="28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10" fontId="26" fillId="0" borderId="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1" fontId="25" fillId="0" borderId="13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4" fontId="25" fillId="0" borderId="14" xfId="0" applyNumberFormat="1" applyFont="1" applyBorder="1" applyAlignment="1">
      <alignment horizontal="right" vertical="center"/>
    </xf>
    <xf numFmtId="4" fontId="25" fillId="0" borderId="15" xfId="0" applyNumberFormat="1" applyFont="1" applyBorder="1" applyAlignment="1">
      <alignment horizontal="right" vertical="center"/>
    </xf>
    <xf numFmtId="1" fontId="25" fillId="0" borderId="16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4" fontId="25" fillId="0" borderId="17" xfId="0" applyNumberFormat="1" applyFont="1" applyBorder="1" applyAlignment="1">
      <alignment horizontal="right" vertical="center"/>
    </xf>
    <xf numFmtId="4" fontId="25" fillId="0" borderId="18" xfId="0" applyNumberFormat="1" applyFont="1" applyBorder="1" applyAlignment="1">
      <alignment horizontal="right" vertical="center"/>
    </xf>
    <xf numFmtId="0" fontId="25" fillId="0" borderId="17" xfId="0" applyFont="1" applyBorder="1" applyAlignment="1">
      <alignment horizontal="center" vertical="center" wrapText="1"/>
    </xf>
    <xf numFmtId="4" fontId="31" fillId="0" borderId="17" xfId="0" applyNumberFormat="1" applyFont="1" applyBorder="1" applyAlignment="1">
      <alignment vertical="center"/>
    </xf>
    <xf numFmtId="4" fontId="31" fillId="0" borderId="18" xfId="0" applyNumberFormat="1" applyFont="1" applyBorder="1" applyAlignment="1">
      <alignment vertical="center"/>
    </xf>
    <xf numFmtId="0" fontId="25" fillId="0" borderId="0" xfId="0" applyFont="1" applyBorder="1" applyAlignment="1">
      <alignment wrapText="1"/>
    </xf>
    <xf numFmtId="1" fontId="25" fillId="0" borderId="19" xfId="0" applyNumberFormat="1" applyFont="1" applyBorder="1" applyAlignment="1">
      <alignment horizontal="center" vertical="center"/>
    </xf>
    <xf numFmtId="4" fontId="25" fillId="0" borderId="20" xfId="0" applyNumberFormat="1" applyFont="1" applyFill="1" applyBorder="1" applyAlignment="1">
      <alignment vertical="center"/>
    </xf>
    <xf numFmtId="4" fontId="25" fillId="0" borderId="21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center" vertical="center"/>
    </xf>
    <xf numFmtId="1" fontId="25" fillId="7" borderId="10" xfId="0" applyNumberFormat="1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/>
    </xf>
    <xf numFmtId="10" fontId="31" fillId="7" borderId="11" xfId="0" applyNumberFormat="1" applyFont="1" applyFill="1" applyBorder="1" applyAlignment="1">
      <alignment vertical="center"/>
    </xf>
    <xf numFmtId="10" fontId="31" fillId="7" borderId="12" xfId="0" applyNumberFormat="1" applyFont="1" applyFill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166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 wrapText="1"/>
    </xf>
    <xf numFmtId="4" fontId="31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1" fontId="25" fillId="0" borderId="25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4" fontId="25" fillId="0" borderId="27" xfId="0" applyNumberFormat="1" applyFont="1" applyBorder="1" applyAlignment="1">
      <alignment horizontal="right" vertical="center"/>
    </xf>
    <xf numFmtId="4" fontId="25" fillId="0" borderId="28" xfId="0" applyNumberFormat="1" applyFont="1" applyBorder="1" applyAlignment="1">
      <alignment horizontal="right" vertical="center"/>
    </xf>
    <xf numFmtId="0" fontId="25" fillId="0" borderId="2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31" fillId="0" borderId="0" xfId="0" applyFont="1" applyBorder="1" applyAlignment="1">
      <alignment horizontal="left" vertical="center" wrapText="1"/>
    </xf>
    <xf numFmtId="10" fontId="31" fillId="0" borderId="0" xfId="0" applyNumberFormat="1" applyFont="1" applyBorder="1" applyAlignment="1">
      <alignment horizontal="center" vertical="center"/>
    </xf>
    <xf numFmtId="1" fontId="25" fillId="0" borderId="31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4" fontId="31" fillId="0" borderId="33" xfId="0" applyNumberFormat="1" applyFont="1" applyBorder="1" applyAlignment="1">
      <alignment horizontal="right" vertical="center"/>
    </xf>
    <xf numFmtId="4" fontId="31" fillId="0" borderId="34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/>
    </xf>
    <xf numFmtId="3" fontId="25" fillId="0" borderId="0" xfId="0" applyNumberFormat="1" applyFont="1" applyBorder="1" applyAlignment="1">
      <alignment/>
    </xf>
    <xf numFmtId="1" fontId="25" fillId="0" borderId="35" xfId="0" applyNumberFormat="1" applyFont="1" applyBorder="1" applyAlignment="1">
      <alignment horizontal="center" vertical="center"/>
    </xf>
    <xf numFmtId="1" fontId="25" fillId="0" borderId="27" xfId="0" applyNumberFormat="1" applyFont="1" applyBorder="1" applyAlignment="1">
      <alignment horizontal="center" vertical="center"/>
    </xf>
    <xf numFmtId="4" fontId="25" fillId="0" borderId="27" xfId="0" applyNumberFormat="1" applyFont="1" applyFill="1" applyBorder="1" applyAlignment="1">
      <alignment horizontal="right" vertical="center"/>
    </xf>
    <xf numFmtId="4" fontId="25" fillId="0" borderId="28" xfId="0" applyNumberFormat="1" applyFont="1" applyFill="1" applyBorder="1" applyAlignment="1">
      <alignment horizontal="right" vertical="center"/>
    </xf>
    <xf numFmtId="4" fontId="33" fillId="0" borderId="0" xfId="0" applyNumberFormat="1" applyFont="1" applyBorder="1" applyAlignment="1">
      <alignment/>
    </xf>
    <xf numFmtId="1" fontId="25" fillId="0" borderId="36" xfId="0" applyNumberFormat="1" applyFont="1" applyBorder="1" applyAlignment="1">
      <alignment horizontal="center" vertical="center"/>
    </xf>
    <xf numFmtId="1" fontId="25" fillId="0" borderId="17" xfId="0" applyNumberFormat="1" applyFont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right" vertical="center"/>
    </xf>
    <xf numFmtId="4" fontId="25" fillId="0" borderId="18" xfId="0" applyNumberFormat="1" applyFont="1" applyFill="1" applyBorder="1" applyAlignment="1">
      <alignment horizontal="right" vertical="center"/>
    </xf>
    <xf numFmtId="0" fontId="33" fillId="0" borderId="0" xfId="0" applyFont="1" applyBorder="1" applyAlignment="1">
      <alignment/>
    </xf>
    <xf numFmtId="1" fontId="25" fillId="0" borderId="37" xfId="0" applyNumberFormat="1" applyFont="1" applyBorder="1" applyAlignment="1">
      <alignment horizontal="center" vertical="center"/>
    </xf>
    <xf numFmtId="1" fontId="25" fillId="0" borderId="33" xfId="0" applyNumberFormat="1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1" fontId="25" fillId="0" borderId="38" xfId="0" applyNumberFormat="1" applyFont="1" applyBorder="1" applyAlignment="1">
      <alignment horizontal="center" vertical="center"/>
    </xf>
    <xf numFmtId="1" fontId="25" fillId="0" borderId="39" xfId="0" applyNumberFormat="1" applyFont="1" applyBorder="1" applyAlignment="1">
      <alignment horizontal="center" vertical="center"/>
    </xf>
    <xf numFmtId="4" fontId="31" fillId="0" borderId="39" xfId="0" applyNumberFormat="1" applyFont="1" applyBorder="1" applyAlignment="1">
      <alignment horizontal="right" vertical="center"/>
    </xf>
    <xf numFmtId="4" fontId="31" fillId="0" borderId="40" xfId="0" applyNumberFormat="1" applyFont="1" applyBorder="1" applyAlignment="1">
      <alignment horizontal="right" vertical="center"/>
    </xf>
    <xf numFmtId="10" fontId="31" fillId="7" borderId="27" xfId="0" applyNumberFormat="1" applyFont="1" applyFill="1" applyBorder="1" applyAlignment="1">
      <alignment horizontal="right" vertical="center"/>
    </xf>
    <xf numFmtId="10" fontId="31" fillId="7" borderId="28" xfId="0" applyNumberFormat="1" applyFont="1" applyFill="1" applyBorder="1" applyAlignment="1">
      <alignment horizontal="right" vertical="center"/>
    </xf>
    <xf numFmtId="10" fontId="31" fillId="0" borderId="17" xfId="0" applyNumberFormat="1" applyFont="1" applyBorder="1" applyAlignment="1">
      <alignment horizontal="right" vertical="center"/>
    </xf>
    <xf numFmtId="10" fontId="31" fillId="0" borderId="18" xfId="0" applyNumberFormat="1" applyFont="1" applyBorder="1" applyAlignment="1">
      <alignment horizontal="right" vertical="center"/>
    </xf>
    <xf numFmtId="10" fontId="31" fillId="0" borderId="33" xfId="0" applyNumberFormat="1" applyFont="1" applyBorder="1" applyAlignment="1">
      <alignment horizontal="right" vertical="center"/>
    </xf>
    <xf numFmtId="10" fontId="31" fillId="0" borderId="34" xfId="0" applyNumberFormat="1" applyFont="1" applyBorder="1" applyAlignment="1">
      <alignment horizontal="right" vertical="center"/>
    </xf>
    <xf numFmtId="0" fontId="34" fillId="0" borderId="0" xfId="0" applyFont="1" applyAlignment="1">
      <alignment horizontal="right"/>
    </xf>
    <xf numFmtId="0" fontId="34" fillId="0" borderId="0" xfId="0" applyFont="1" applyAlignment="1">
      <alignment/>
    </xf>
    <xf numFmtId="0" fontId="31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31" fillId="0" borderId="17" xfId="0" applyFont="1" applyBorder="1" applyAlignment="1">
      <alignment vertical="center" wrapText="1"/>
    </xf>
    <xf numFmtId="0" fontId="31" fillId="0" borderId="33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1" fontId="25" fillId="0" borderId="41" xfId="0" applyNumberFormat="1" applyFont="1" applyBorder="1" applyAlignment="1">
      <alignment horizontal="center" vertical="center"/>
    </xf>
    <xf numFmtId="1" fontId="25" fillId="0" borderId="42" xfId="0" applyNumberFormat="1" applyFont="1" applyBorder="1" applyAlignment="1">
      <alignment horizontal="center" vertical="center"/>
    </xf>
    <xf numFmtId="1" fontId="25" fillId="0" borderId="43" xfId="0" applyNumberFormat="1" applyFont="1" applyBorder="1" applyAlignment="1">
      <alignment horizontal="center" vertical="center"/>
    </xf>
    <xf numFmtId="0" fontId="25" fillId="0" borderId="17" xfId="0" applyFont="1" applyFill="1" applyBorder="1" applyAlignment="1">
      <alignment vertical="center" wrapText="1"/>
    </xf>
    <xf numFmtId="0" fontId="25" fillId="0" borderId="27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31" fillId="7" borderId="27" xfId="0" applyFont="1" applyFill="1" applyBorder="1" applyAlignment="1">
      <alignment horizontal="left" vertical="center" wrapText="1"/>
    </xf>
    <xf numFmtId="0" fontId="31" fillId="0" borderId="39" xfId="0" applyFont="1" applyBorder="1" applyAlignment="1">
      <alignment vertical="center" wrapText="1"/>
    </xf>
    <xf numFmtId="0" fontId="25" fillId="0" borderId="44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wrapText="1"/>
    </xf>
    <xf numFmtId="0" fontId="25" fillId="0" borderId="27" xfId="0" applyFont="1" applyBorder="1" applyAlignment="1">
      <alignment horizontal="left" vertical="center" wrapText="1"/>
    </xf>
    <xf numFmtId="1" fontId="25" fillId="0" borderId="45" xfId="0" applyNumberFormat="1" applyFont="1" applyBorder="1" applyAlignment="1">
      <alignment horizontal="center" vertical="center"/>
    </xf>
    <xf numFmtId="1" fontId="25" fillId="0" borderId="46" xfId="0" applyNumberFormat="1" applyFont="1" applyBorder="1" applyAlignment="1">
      <alignment horizontal="center" vertical="center"/>
    </xf>
    <xf numFmtId="1" fontId="25" fillId="0" borderId="47" xfId="0" applyNumberFormat="1" applyFont="1" applyBorder="1" applyAlignment="1">
      <alignment horizontal="center" vertical="center"/>
    </xf>
    <xf numFmtId="0" fontId="25" fillId="0" borderId="48" xfId="0" applyFont="1" applyFill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49" xfId="0" applyFont="1" applyBorder="1" applyAlignment="1">
      <alignment vertical="center" wrapText="1"/>
    </xf>
    <xf numFmtId="0" fontId="25" fillId="0" borderId="48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25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1" fillId="7" borderId="50" xfId="0" applyFont="1" applyFill="1" applyBorder="1" applyAlignment="1">
      <alignment vertical="center" wrapText="1"/>
    </xf>
    <xf numFmtId="0" fontId="30" fillId="7" borderId="51" xfId="0" applyFont="1" applyFill="1" applyBorder="1" applyAlignment="1">
      <alignment vertical="center" wrapText="1"/>
    </xf>
  </cellXfs>
  <cellStyles count="101">
    <cellStyle name="Normal" xfId="0"/>
    <cellStyle name="20 % – Zvýraznění1" xfId="15"/>
    <cellStyle name="20 % – Zvýraznění1 2" xfId="16"/>
    <cellStyle name="20 % – Zvýraznění1_rozdělení dotací na inv a neinv" xfId="17"/>
    <cellStyle name="20 % – Zvýraznění2" xfId="18"/>
    <cellStyle name="20 % – Zvýraznění2 2" xfId="19"/>
    <cellStyle name="20 % – Zvýraznění2_rozdělení dotací na inv a neinv" xfId="20"/>
    <cellStyle name="20 % – Zvýraznění3" xfId="21"/>
    <cellStyle name="20 % – Zvýraznění3 2" xfId="22"/>
    <cellStyle name="20 % – Zvýraznění3_rozdělení dotací na inv a neinv" xfId="23"/>
    <cellStyle name="20 % – Zvýraznění4" xfId="24"/>
    <cellStyle name="20 % – Zvýraznění4 2" xfId="25"/>
    <cellStyle name="20 % – Zvýraznění4_rozdělení dotací na inv a neinv" xfId="26"/>
    <cellStyle name="20 % – Zvýraznění5" xfId="27"/>
    <cellStyle name="20 % – Zvýraznění6" xfId="28"/>
    <cellStyle name="20 % - zvýraznenie1" xfId="29"/>
    <cellStyle name="20 % - zvýraznenie2" xfId="30"/>
    <cellStyle name="20 % - zvýraznenie3" xfId="31"/>
    <cellStyle name="20 % - zvýraznenie4" xfId="32"/>
    <cellStyle name="20 % - zvýraznenie5" xfId="33"/>
    <cellStyle name="20 % - zvýraznenie6" xfId="34"/>
    <cellStyle name="40 % – Zvýraznění1" xfId="35"/>
    <cellStyle name="40 % – Zvýraznění2" xfId="36"/>
    <cellStyle name="40 % – Zvýraznění3" xfId="37"/>
    <cellStyle name="40 % – Zvýraznění3 2" xfId="38"/>
    <cellStyle name="40 % – Zvýraznění3_rozdělení dotací na inv a neinv" xfId="39"/>
    <cellStyle name="40 % – Zvýraznění4" xfId="40"/>
    <cellStyle name="40 % – Zvýraznění5" xfId="41"/>
    <cellStyle name="40 % – Zvýraznění6" xfId="42"/>
    <cellStyle name="40 % - zvýraznenie1" xfId="43"/>
    <cellStyle name="40 % - zvýraznenie2" xfId="44"/>
    <cellStyle name="40 % - zvýraznenie3" xfId="45"/>
    <cellStyle name="40 % - zvýraznenie4" xfId="46"/>
    <cellStyle name="40 % - zvýraznenie5" xfId="47"/>
    <cellStyle name="40 % - zvýraznenie6" xfId="48"/>
    <cellStyle name="60 % – Zvýraznění1" xfId="49"/>
    <cellStyle name="60 % – Zvýraznění2" xfId="50"/>
    <cellStyle name="60 % – Zvýraznění3" xfId="51"/>
    <cellStyle name="60 % – Zvýraznění3 2" xfId="52"/>
    <cellStyle name="60 % – Zvýraznění4" xfId="53"/>
    <cellStyle name="60 % – Zvýraznění4 2" xfId="54"/>
    <cellStyle name="60 % – Zvýraznění5" xfId="55"/>
    <cellStyle name="60 % – Zvýraznění6" xfId="56"/>
    <cellStyle name="60 % – Zvýraznění6 2" xfId="57"/>
    <cellStyle name="60 % - zvýraznenie1" xfId="58"/>
    <cellStyle name="60 % - zvýraznenie2" xfId="59"/>
    <cellStyle name="60 % - zvýraznenie3" xfId="60"/>
    <cellStyle name="60 % - zvýraznenie4" xfId="61"/>
    <cellStyle name="60 % - zvýraznenie5" xfId="62"/>
    <cellStyle name="60 % - zvýraznenie6" xfId="63"/>
    <cellStyle name="Celkem" xfId="64"/>
    <cellStyle name="Comma" xfId="65"/>
    <cellStyle name="Comma [0]" xfId="66"/>
    <cellStyle name="Dobrá" xfId="67"/>
    <cellStyle name="Hyperlink" xfId="68"/>
    <cellStyle name="Chybně" xfId="69"/>
    <cellStyle name="Kontrolná bunka" xfId="70"/>
    <cellStyle name="Kontrolní buňka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ázev" xfId="78"/>
    <cellStyle name="Neutrálna" xfId="79"/>
    <cellStyle name="Neutrální" xfId="80"/>
    <cellStyle name="Normal_Zlin II table for road scheme submission_new environmental wording" xfId="81"/>
    <cellStyle name="normálne 2" xfId="82"/>
    <cellStyle name="normálne_2007 až 2013 august 2008" xfId="83"/>
    <cellStyle name="normální 2" xfId="84"/>
    <cellStyle name="Poznámka" xfId="85"/>
    <cellStyle name="Poznámka 2" xfId="86"/>
    <cellStyle name="Poznámka_rozdělení dotací na inv a neinv" xfId="87"/>
    <cellStyle name="Prepojená bunka" xfId="88"/>
    <cellStyle name="Percent" xfId="89"/>
    <cellStyle name="Propojená buňka" xfId="90"/>
    <cellStyle name="Followed Hyperlink" xfId="91"/>
    <cellStyle name="Spolu" xfId="92"/>
    <cellStyle name="Správně" xfId="93"/>
    <cellStyle name="Text upozornění" xfId="94"/>
    <cellStyle name="Text upozornenia" xfId="95"/>
    <cellStyle name="Titul" xfId="96"/>
    <cellStyle name="Vstup" xfId="97"/>
    <cellStyle name="Výpočet" xfId="98"/>
    <cellStyle name="Výstup" xfId="99"/>
    <cellStyle name="Vysvětlující text" xfId="100"/>
    <cellStyle name="Vysvetľujúci text" xfId="101"/>
    <cellStyle name="Zlá" xfId="102"/>
    <cellStyle name="Zvýraznění 1" xfId="103"/>
    <cellStyle name="Zvýraznění 2" xfId="104"/>
    <cellStyle name="Zvýraznění 3" xfId="105"/>
    <cellStyle name="Zvýraznění 4" xfId="106"/>
    <cellStyle name="Zvýraznění 5" xfId="107"/>
    <cellStyle name="Zvýraznění 6" xfId="108"/>
    <cellStyle name="Zvýraznenie1" xfId="109"/>
    <cellStyle name="Zvýraznenie2" xfId="110"/>
    <cellStyle name="Zvýraznenie3" xfId="111"/>
    <cellStyle name="Zvýraznenie4" xfId="112"/>
    <cellStyle name="Zvýraznenie5" xfId="113"/>
    <cellStyle name="Zvýraznenie6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101"/>
  <sheetViews>
    <sheetView tabSelected="1" zoomScaleSheetLayoutView="100" workbookViewId="0" topLeftCell="A1">
      <selection activeCell="J8" sqref="J8"/>
    </sheetView>
  </sheetViews>
  <sheetFormatPr defaultColWidth="9.140625" defaultRowHeight="12.75"/>
  <cols>
    <col min="1" max="1" width="5.8515625" style="1" customWidth="1"/>
    <col min="2" max="2" width="32.140625" style="1" customWidth="1"/>
    <col min="3" max="7" width="12.7109375" style="1" customWidth="1"/>
    <col min="8" max="9" width="12.7109375" style="2" customWidth="1"/>
    <col min="10" max="10" width="29.8515625" style="2" customWidth="1"/>
    <col min="11" max="11" width="13.28125" style="1" customWidth="1"/>
    <col min="12" max="12" width="15.57421875" style="1" customWidth="1"/>
    <col min="13" max="15" width="17.00390625" style="1" customWidth="1"/>
    <col min="16" max="17" width="14.421875" style="1" bestFit="1" customWidth="1"/>
    <col min="18" max="16384" width="9.140625" style="1" customWidth="1"/>
  </cols>
  <sheetData>
    <row r="1" ht="15" customHeight="1">
      <c r="A1" s="21" t="s">
        <v>47</v>
      </c>
    </row>
    <row r="2" ht="14.25" customHeight="1"/>
    <row r="3" spans="1:29" ht="14.25" customHeight="1">
      <c r="A3" s="131" t="s">
        <v>43</v>
      </c>
      <c r="B3" s="131"/>
      <c r="C3" s="131"/>
      <c r="D3" s="131"/>
      <c r="E3" s="131"/>
      <c r="F3" s="131"/>
      <c r="G3" s="131"/>
      <c r="H3" s="131"/>
      <c r="I3" s="131"/>
      <c r="R3" s="2"/>
      <c r="S3" s="3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2:29" ht="12" customHeight="1" thickBot="1">
      <c r="B4" s="19"/>
      <c r="G4" s="20"/>
      <c r="I4" s="22" t="s">
        <v>38</v>
      </c>
      <c r="R4" s="2"/>
      <c r="S4" s="3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21" customFormat="1" ht="15" thickBot="1">
      <c r="A5" s="26" t="s">
        <v>0</v>
      </c>
      <c r="B5" s="27" t="s">
        <v>25</v>
      </c>
      <c r="C5" s="129" t="s">
        <v>24</v>
      </c>
      <c r="D5" s="130"/>
      <c r="E5" s="28" t="s">
        <v>48</v>
      </c>
      <c r="F5" s="28" t="s">
        <v>49</v>
      </c>
      <c r="G5" s="28" t="s">
        <v>50</v>
      </c>
      <c r="H5" s="28" t="s">
        <v>51</v>
      </c>
      <c r="I5" s="29" t="s">
        <v>52</v>
      </c>
      <c r="J5" s="30"/>
      <c r="R5" s="31"/>
      <c r="S5" s="32"/>
      <c r="T5" s="32"/>
      <c r="U5" s="30"/>
      <c r="V5" s="30"/>
      <c r="W5" s="33"/>
      <c r="X5" s="33"/>
      <c r="Y5" s="33"/>
      <c r="Z5" s="33"/>
      <c r="AA5" s="33"/>
      <c r="AB5" s="33"/>
      <c r="AC5" s="33"/>
    </row>
    <row r="6" spans="1:29" s="21" customFormat="1" ht="17.25" customHeight="1">
      <c r="A6" s="34">
        <v>1</v>
      </c>
      <c r="B6" s="35" t="s">
        <v>2</v>
      </c>
      <c r="C6" s="132" t="s">
        <v>3</v>
      </c>
      <c r="D6" s="133"/>
      <c r="E6" s="36">
        <v>4403.714</v>
      </c>
      <c r="F6" s="36">
        <v>4498.9</v>
      </c>
      <c r="G6" s="36">
        <v>4528.9</v>
      </c>
      <c r="H6" s="36">
        <v>4578.9</v>
      </c>
      <c r="I6" s="37">
        <v>4688.9</v>
      </c>
      <c r="J6" s="30"/>
      <c r="R6" s="31"/>
      <c r="S6" s="32"/>
      <c r="T6" s="32"/>
      <c r="U6" s="30"/>
      <c r="V6" s="30"/>
      <c r="W6" s="33"/>
      <c r="X6" s="33"/>
      <c r="Y6" s="33"/>
      <c r="Z6" s="33"/>
      <c r="AA6" s="33"/>
      <c r="AB6" s="33"/>
      <c r="AC6" s="33"/>
    </row>
    <row r="7" spans="1:29" s="21" customFormat="1" ht="17.25" customHeight="1">
      <c r="A7" s="38">
        <v>2</v>
      </c>
      <c r="B7" s="39" t="s">
        <v>4</v>
      </c>
      <c r="C7" s="134" t="s">
        <v>5</v>
      </c>
      <c r="D7" s="135" t="s">
        <v>5</v>
      </c>
      <c r="E7" s="40">
        <v>259.7702</v>
      </c>
      <c r="F7" s="40">
        <v>191.852</v>
      </c>
      <c r="G7" s="40">
        <v>159.491</v>
      </c>
      <c r="H7" s="40">
        <v>159.085</v>
      </c>
      <c r="I7" s="41">
        <v>158.754</v>
      </c>
      <c r="J7" s="30"/>
      <c r="R7" s="31"/>
      <c r="S7" s="32"/>
      <c r="T7" s="32"/>
      <c r="U7" s="30"/>
      <c r="V7" s="30"/>
      <c r="W7" s="33"/>
      <c r="X7" s="33"/>
      <c r="Y7" s="33"/>
      <c r="Z7" s="33"/>
      <c r="AA7" s="33"/>
      <c r="AB7" s="33"/>
      <c r="AC7" s="33"/>
    </row>
    <row r="8" spans="1:29" s="21" customFormat="1" ht="43.5" customHeight="1">
      <c r="A8" s="38">
        <v>3</v>
      </c>
      <c r="B8" s="39" t="s">
        <v>6</v>
      </c>
      <c r="C8" s="115" t="s">
        <v>7</v>
      </c>
      <c r="D8" s="115" t="s">
        <v>7</v>
      </c>
      <c r="E8" s="40">
        <v>11068.086710000001</v>
      </c>
      <c r="F8" s="40">
        <v>10634.596</v>
      </c>
      <c r="G8" s="40">
        <v>11182.089</v>
      </c>
      <c r="H8" s="40">
        <v>10903.026</v>
      </c>
      <c r="I8" s="41">
        <v>10843.24</v>
      </c>
      <c r="J8" s="30"/>
      <c r="R8" s="31"/>
      <c r="S8" s="32"/>
      <c r="T8" s="32"/>
      <c r="U8" s="30"/>
      <c r="V8" s="30"/>
      <c r="W8" s="33"/>
      <c r="X8" s="33"/>
      <c r="Y8" s="33"/>
      <c r="Z8" s="33"/>
      <c r="AA8" s="33"/>
      <c r="AB8" s="33"/>
      <c r="AC8" s="33"/>
    </row>
    <row r="9" spans="1:29" s="21" customFormat="1" ht="17.25" customHeight="1">
      <c r="A9" s="38">
        <v>4</v>
      </c>
      <c r="B9" s="42" t="s">
        <v>23</v>
      </c>
      <c r="C9" s="136" t="s">
        <v>9</v>
      </c>
      <c r="D9" s="137" t="s">
        <v>1</v>
      </c>
      <c r="E9" s="43">
        <f>SUM(E6:E8)</f>
        <v>15731.570910000002</v>
      </c>
      <c r="F9" s="43">
        <f>SUM(F6:F8)</f>
        <v>15325.347999999998</v>
      </c>
      <c r="G9" s="43">
        <f>SUM(G6:G8)</f>
        <v>15870.48</v>
      </c>
      <c r="H9" s="43">
        <f>SUM(H6:H8)</f>
        <v>15641.010999999999</v>
      </c>
      <c r="I9" s="44">
        <f>SUM(I6:I8)</f>
        <v>15690.894</v>
      </c>
      <c r="J9" s="30"/>
      <c r="R9" s="30"/>
      <c r="S9" s="30"/>
      <c r="T9" s="45"/>
      <c r="U9" s="45"/>
      <c r="V9" s="45"/>
      <c r="W9" s="45"/>
      <c r="X9" s="45"/>
      <c r="Y9" s="45"/>
      <c r="Z9" s="45"/>
      <c r="AA9" s="45"/>
      <c r="AB9" s="45"/>
      <c r="AC9" s="45"/>
    </row>
    <row r="10" spans="1:29" s="21" customFormat="1" ht="40.5" customHeight="1" thickBot="1">
      <c r="A10" s="46">
        <v>5</v>
      </c>
      <c r="B10" s="104" t="s">
        <v>53</v>
      </c>
      <c r="C10" s="105"/>
      <c r="D10" s="105"/>
      <c r="E10" s="47">
        <v>2384.98842813</v>
      </c>
      <c r="F10" s="47">
        <v>3388.53542813</v>
      </c>
      <c r="G10" s="47">
        <v>3387.17942813</v>
      </c>
      <c r="H10" s="47">
        <v>2364.99</v>
      </c>
      <c r="I10" s="48">
        <v>2039.99</v>
      </c>
      <c r="J10" s="30"/>
      <c r="R10" s="31"/>
      <c r="S10" s="31"/>
      <c r="T10" s="31"/>
      <c r="U10" s="49"/>
      <c r="V10" s="49"/>
      <c r="W10" s="50"/>
      <c r="X10" s="50"/>
      <c r="Y10" s="50"/>
      <c r="Z10" s="50"/>
      <c r="AA10" s="50"/>
      <c r="AB10" s="50"/>
      <c r="AC10" s="50"/>
    </row>
    <row r="11" spans="1:29" s="21" customFormat="1" ht="28.5" customHeight="1" thickBot="1">
      <c r="A11" s="51">
        <v>6</v>
      </c>
      <c r="B11" s="52" t="s">
        <v>44</v>
      </c>
      <c r="C11" s="140" t="s">
        <v>46</v>
      </c>
      <c r="D11" s="141" t="s">
        <v>8</v>
      </c>
      <c r="E11" s="53">
        <f>E10/E9</f>
        <v>0.15160523013082866</v>
      </c>
      <c r="F11" s="53">
        <f>F10/F9</f>
        <v>0.22110658943144393</v>
      </c>
      <c r="G11" s="53">
        <f>G10/G9</f>
        <v>0.2134264009740096</v>
      </c>
      <c r="H11" s="53">
        <f>H10/H9</f>
        <v>0.15120442022577696</v>
      </c>
      <c r="I11" s="54">
        <f>I10/I9</f>
        <v>0.13001107521343272</v>
      </c>
      <c r="J11" s="30"/>
      <c r="R11" s="31"/>
      <c r="S11" s="31"/>
      <c r="T11" s="31"/>
      <c r="U11" s="49"/>
      <c r="V11" s="49"/>
      <c r="W11" s="50"/>
      <c r="X11" s="50"/>
      <c r="Y11" s="50"/>
      <c r="Z11" s="50"/>
      <c r="AA11" s="50"/>
      <c r="AB11" s="50"/>
      <c r="AC11" s="50"/>
    </row>
    <row r="12" spans="2:29" ht="12.75">
      <c r="B12" s="21"/>
      <c r="H12" s="6"/>
      <c r="R12" s="5"/>
      <c r="S12" s="5"/>
      <c r="T12" s="12"/>
      <c r="U12" s="9"/>
      <c r="V12" s="9"/>
      <c r="W12" s="10"/>
      <c r="X12" s="10"/>
      <c r="Y12" s="10"/>
      <c r="Z12" s="10"/>
      <c r="AA12" s="10"/>
      <c r="AB12" s="10"/>
      <c r="AC12" s="10"/>
    </row>
    <row r="13" spans="2:29" ht="11.25">
      <c r="B13" s="18"/>
      <c r="H13" s="6"/>
      <c r="R13" s="5"/>
      <c r="S13" s="5"/>
      <c r="T13" s="12"/>
      <c r="U13" s="9"/>
      <c r="V13" s="9"/>
      <c r="W13" s="10"/>
      <c r="X13" s="10"/>
      <c r="Y13" s="10"/>
      <c r="Z13" s="10"/>
      <c r="AA13" s="10"/>
      <c r="AB13" s="10"/>
      <c r="AC13" s="10"/>
    </row>
    <row r="14" spans="8:29" ht="10.5">
      <c r="H14" s="13"/>
      <c r="R14" s="5"/>
      <c r="S14" s="5"/>
      <c r="T14" s="5"/>
      <c r="U14" s="9"/>
      <c r="V14" s="9"/>
      <c r="W14" s="10"/>
      <c r="X14" s="10"/>
      <c r="Y14" s="10"/>
      <c r="Z14" s="10"/>
      <c r="AA14" s="10"/>
      <c r="AB14" s="10"/>
      <c r="AC14" s="10"/>
    </row>
    <row r="15" spans="1:29" s="17" customFormat="1" ht="17.25" customHeight="1">
      <c r="A15" s="131" t="s">
        <v>45</v>
      </c>
      <c r="B15" s="131"/>
      <c r="C15" s="131"/>
      <c r="D15" s="131"/>
      <c r="E15" s="131"/>
      <c r="F15" s="131"/>
      <c r="G15" s="131"/>
      <c r="H15" s="131"/>
      <c r="I15" s="131"/>
      <c r="J15" s="11"/>
      <c r="K15" s="1"/>
      <c r="L15" s="1"/>
      <c r="M15" s="1"/>
      <c r="N15" s="1"/>
      <c r="O15" s="1"/>
      <c r="P15" s="1"/>
      <c r="Q15" s="1"/>
      <c r="R15" s="5"/>
      <c r="S15" s="5"/>
      <c r="T15" s="5"/>
      <c r="U15" s="14"/>
      <c r="V15" s="14"/>
      <c r="W15" s="15"/>
      <c r="X15" s="15"/>
      <c r="Y15" s="15"/>
      <c r="Z15" s="15"/>
      <c r="AA15" s="15"/>
      <c r="AB15" s="15"/>
      <c r="AC15" s="15"/>
    </row>
    <row r="16" spans="1:29" ht="12" customHeight="1" thickBot="1">
      <c r="A16" s="2"/>
      <c r="B16" s="2"/>
      <c r="C16" s="19"/>
      <c r="H16" s="1"/>
      <c r="I16" s="22" t="s">
        <v>38</v>
      </c>
      <c r="J16" s="6"/>
      <c r="R16" s="5"/>
      <c r="S16" s="5"/>
      <c r="T16" s="5"/>
      <c r="U16" s="7"/>
      <c r="V16" s="7"/>
      <c r="W16" s="10"/>
      <c r="X16" s="10"/>
      <c r="Y16" s="10"/>
      <c r="Z16" s="10"/>
      <c r="AA16" s="10"/>
      <c r="AB16" s="10"/>
      <c r="AC16" s="10"/>
    </row>
    <row r="17" spans="1:29" s="61" customFormat="1" ht="33.75" customHeight="1" thickBot="1">
      <c r="A17" s="55" t="s">
        <v>0</v>
      </c>
      <c r="B17" s="27" t="s">
        <v>25</v>
      </c>
      <c r="C17" s="138" t="s">
        <v>24</v>
      </c>
      <c r="D17" s="139"/>
      <c r="E17" s="56" t="s">
        <v>48</v>
      </c>
      <c r="F17" s="56" t="s">
        <v>49</v>
      </c>
      <c r="G17" s="56" t="s">
        <v>50</v>
      </c>
      <c r="H17" s="56" t="s">
        <v>51</v>
      </c>
      <c r="I17" s="57" t="s">
        <v>52</v>
      </c>
      <c r="J17" s="58"/>
      <c r="K17" s="21"/>
      <c r="L17" s="21"/>
      <c r="M17" s="21"/>
      <c r="N17" s="21"/>
      <c r="O17" s="21"/>
      <c r="P17" s="21"/>
      <c r="Q17" s="21"/>
      <c r="R17" s="31"/>
      <c r="S17" s="31"/>
      <c r="T17" s="31"/>
      <c r="U17" s="59"/>
      <c r="V17" s="59"/>
      <c r="W17" s="60"/>
      <c r="X17" s="60"/>
      <c r="Y17" s="60"/>
      <c r="Z17" s="60"/>
      <c r="AA17" s="60"/>
      <c r="AB17" s="60"/>
      <c r="AC17" s="60"/>
    </row>
    <row r="18" spans="1:29" s="21" customFormat="1" ht="17.25" customHeight="1">
      <c r="A18" s="62">
        <v>1</v>
      </c>
      <c r="B18" s="63" t="s">
        <v>2</v>
      </c>
      <c r="C18" s="127" t="s">
        <v>3</v>
      </c>
      <c r="D18" s="128"/>
      <c r="E18" s="64">
        <v>4403.714</v>
      </c>
      <c r="F18" s="64">
        <v>4498.9</v>
      </c>
      <c r="G18" s="64">
        <v>4528.9</v>
      </c>
      <c r="H18" s="64">
        <v>4578.9</v>
      </c>
      <c r="I18" s="65">
        <v>4688.9</v>
      </c>
      <c r="J18" s="30"/>
      <c r="R18" s="30"/>
      <c r="S18" s="30"/>
      <c r="T18" s="30"/>
      <c r="U18" s="30"/>
      <c r="V18" s="30"/>
      <c r="W18" s="31"/>
      <c r="X18" s="31"/>
      <c r="Y18" s="31"/>
      <c r="Z18" s="31"/>
      <c r="AA18" s="31"/>
      <c r="AB18" s="31"/>
      <c r="AC18" s="31"/>
    </row>
    <row r="19" spans="1:29" s="21" customFormat="1" ht="17.25" customHeight="1">
      <c r="A19" s="38">
        <v>2</v>
      </c>
      <c r="B19" s="66" t="s">
        <v>4</v>
      </c>
      <c r="C19" s="118" t="s">
        <v>5</v>
      </c>
      <c r="D19" s="115"/>
      <c r="E19" s="40">
        <v>259.7702</v>
      </c>
      <c r="F19" s="40">
        <v>191.852</v>
      </c>
      <c r="G19" s="40">
        <v>159.491</v>
      </c>
      <c r="H19" s="40">
        <v>159.085</v>
      </c>
      <c r="I19" s="41">
        <v>158.754</v>
      </c>
      <c r="J19" s="30"/>
      <c r="R19" s="33"/>
      <c r="S19" s="67"/>
      <c r="T19" s="67"/>
      <c r="U19" s="67"/>
      <c r="V19" s="67"/>
      <c r="W19" s="68"/>
      <c r="X19" s="68"/>
      <c r="Y19" s="68"/>
      <c r="Z19" s="68"/>
      <c r="AA19" s="68"/>
      <c r="AB19" s="68"/>
      <c r="AC19" s="68"/>
    </row>
    <row r="20" spans="1:29" s="21" customFormat="1" ht="42" customHeight="1">
      <c r="A20" s="38">
        <v>3</v>
      </c>
      <c r="B20" s="69" t="s">
        <v>6</v>
      </c>
      <c r="C20" s="118" t="s">
        <v>7</v>
      </c>
      <c r="D20" s="115"/>
      <c r="E20" s="40">
        <v>11068.086710000001</v>
      </c>
      <c r="F20" s="40">
        <v>10634.596</v>
      </c>
      <c r="G20" s="40">
        <v>11182.089</v>
      </c>
      <c r="H20" s="40">
        <v>10903.026</v>
      </c>
      <c r="I20" s="41">
        <v>10843.24</v>
      </c>
      <c r="J20" s="30"/>
      <c r="R20" s="30"/>
      <c r="S20" s="31"/>
      <c r="T20" s="70"/>
      <c r="U20" s="71"/>
      <c r="V20" s="71"/>
      <c r="W20" s="72"/>
      <c r="X20" s="72"/>
      <c r="Y20" s="72"/>
      <c r="Z20" s="72"/>
      <c r="AA20" s="72"/>
      <c r="AB20" s="72"/>
      <c r="AC20" s="72"/>
    </row>
    <row r="21" spans="1:29" s="21" customFormat="1" ht="19.5" customHeight="1" thickBot="1">
      <c r="A21" s="73">
        <v>4</v>
      </c>
      <c r="B21" s="74" t="s">
        <v>23</v>
      </c>
      <c r="C21" s="126" t="s">
        <v>9</v>
      </c>
      <c r="D21" s="125"/>
      <c r="E21" s="75">
        <f>SUM(E18:E20)</f>
        <v>15731.570910000002</v>
      </c>
      <c r="F21" s="75">
        <f>SUM(F18:F20)</f>
        <v>15325.347999999998</v>
      </c>
      <c r="G21" s="75">
        <f>SUM(G18:G20)</f>
        <v>15870.48</v>
      </c>
      <c r="H21" s="75">
        <f>SUM(H18:H20)</f>
        <v>15641.010999999999</v>
      </c>
      <c r="I21" s="76">
        <f>SUM(I18:I20)</f>
        <v>15690.894</v>
      </c>
      <c r="J21" s="77"/>
      <c r="R21" s="30"/>
      <c r="S21" s="31"/>
      <c r="T21" s="70"/>
      <c r="U21" s="59"/>
      <c r="V21" s="59"/>
      <c r="W21" s="72"/>
      <c r="X21" s="72"/>
      <c r="Y21" s="72"/>
      <c r="Z21" s="72"/>
      <c r="AA21" s="72"/>
      <c r="AB21" s="72"/>
      <c r="AC21" s="72"/>
    </row>
    <row r="22" spans="1:29" s="21" customFormat="1" ht="19.5" customHeight="1" thickBot="1">
      <c r="A22" s="110"/>
      <c r="B22" s="111"/>
      <c r="C22" s="111"/>
      <c r="D22" s="111"/>
      <c r="E22" s="111"/>
      <c r="F22" s="111"/>
      <c r="G22" s="111"/>
      <c r="H22" s="111"/>
      <c r="I22" s="112"/>
      <c r="J22" s="78"/>
      <c r="R22" s="30"/>
      <c r="S22" s="108"/>
      <c r="T22" s="109"/>
      <c r="U22" s="119"/>
      <c r="V22" s="119"/>
      <c r="W22" s="72"/>
      <c r="X22" s="72"/>
      <c r="Y22" s="72"/>
      <c r="Z22" s="72"/>
      <c r="AA22" s="72"/>
      <c r="AB22" s="72"/>
      <c r="AC22" s="72"/>
    </row>
    <row r="23" spans="1:10" s="21" customFormat="1" ht="19.5" customHeight="1">
      <c r="A23" s="79">
        <v>5</v>
      </c>
      <c r="B23" s="80" t="s">
        <v>33</v>
      </c>
      <c r="C23" s="120" t="s">
        <v>10</v>
      </c>
      <c r="D23" s="120"/>
      <c r="E23" s="81">
        <v>2862.19410913</v>
      </c>
      <c r="F23" s="81">
        <v>3823.24110913</v>
      </c>
      <c r="G23" s="81">
        <v>3778.38510913</v>
      </c>
      <c r="H23" s="81">
        <v>2722.6956809999997</v>
      </c>
      <c r="I23" s="82">
        <v>2364.195681</v>
      </c>
      <c r="J23" s="83"/>
    </row>
    <row r="24" spans="1:10" s="21" customFormat="1" ht="18" customHeight="1">
      <c r="A24" s="84">
        <v>6</v>
      </c>
      <c r="B24" s="85" t="s">
        <v>34</v>
      </c>
      <c r="C24" s="115" t="s">
        <v>11</v>
      </c>
      <c r="D24" s="115"/>
      <c r="E24" s="86">
        <v>107.37366394</v>
      </c>
      <c r="F24" s="86">
        <v>98.37366394</v>
      </c>
      <c r="G24" s="86">
        <v>95.77366394</v>
      </c>
      <c r="H24" s="86">
        <v>93.17366394</v>
      </c>
      <c r="I24" s="87">
        <v>90.57366394</v>
      </c>
      <c r="J24" s="88"/>
    </row>
    <row r="25" spans="1:10" s="21" customFormat="1" ht="15" customHeight="1">
      <c r="A25" s="84">
        <v>7</v>
      </c>
      <c r="B25" s="85" t="s">
        <v>35</v>
      </c>
      <c r="C25" s="115" t="s">
        <v>12</v>
      </c>
      <c r="D25" s="115"/>
      <c r="E25" s="40">
        <v>0</v>
      </c>
      <c r="F25" s="40">
        <v>0</v>
      </c>
      <c r="G25" s="40">
        <v>0</v>
      </c>
      <c r="H25" s="40">
        <v>0</v>
      </c>
      <c r="I25" s="41">
        <v>0</v>
      </c>
      <c r="J25" s="88"/>
    </row>
    <row r="26" spans="1:10" s="21" customFormat="1" ht="17.25" customHeight="1" thickBot="1">
      <c r="A26" s="89">
        <v>8</v>
      </c>
      <c r="B26" s="90" t="s">
        <v>26</v>
      </c>
      <c r="C26" s="107" t="s">
        <v>13</v>
      </c>
      <c r="D26" s="107"/>
      <c r="E26" s="75">
        <f>SUM(E23:E25)</f>
        <v>2969.56777307</v>
      </c>
      <c r="F26" s="75">
        <f>SUM(F23:F25)</f>
        <v>3921.61477307</v>
      </c>
      <c r="G26" s="75">
        <f>SUM(G23:G25)</f>
        <v>3874.15877307</v>
      </c>
      <c r="H26" s="75">
        <f>SUM(H23:H25)</f>
        <v>2815.86934494</v>
      </c>
      <c r="I26" s="76">
        <f>SUM(I23:I25)</f>
        <v>2454.7693449400003</v>
      </c>
      <c r="J26" s="78"/>
    </row>
    <row r="27" spans="1:10" s="21" customFormat="1" ht="13.5" thickBot="1">
      <c r="A27" s="110"/>
      <c r="B27" s="111"/>
      <c r="C27" s="111"/>
      <c r="D27" s="111"/>
      <c r="E27" s="111"/>
      <c r="F27" s="111"/>
      <c r="G27" s="111"/>
      <c r="H27" s="111"/>
      <c r="I27" s="112"/>
      <c r="J27" s="58"/>
    </row>
    <row r="28" spans="1:10" s="21" customFormat="1" ht="44.25" customHeight="1">
      <c r="A28" s="79">
        <v>9</v>
      </c>
      <c r="B28" s="80" t="s">
        <v>14</v>
      </c>
      <c r="C28" s="114" t="s">
        <v>15</v>
      </c>
      <c r="D28" s="114"/>
      <c r="E28" s="64">
        <v>623.85164</v>
      </c>
      <c r="F28" s="64">
        <v>1076.328</v>
      </c>
      <c r="G28" s="64">
        <v>1713.761</v>
      </c>
      <c r="H28" s="64">
        <v>1022.04</v>
      </c>
      <c r="I28" s="65">
        <v>325</v>
      </c>
      <c r="J28" s="30"/>
    </row>
    <row r="29" spans="1:10" s="21" customFormat="1" ht="23.25" customHeight="1">
      <c r="A29" s="84">
        <v>10</v>
      </c>
      <c r="B29" s="85" t="s">
        <v>16</v>
      </c>
      <c r="C29" s="113" t="s">
        <v>17</v>
      </c>
      <c r="D29" s="113"/>
      <c r="E29" s="40">
        <v>29</v>
      </c>
      <c r="F29" s="40">
        <v>65</v>
      </c>
      <c r="G29" s="40">
        <v>70</v>
      </c>
      <c r="H29" s="40">
        <v>70</v>
      </c>
      <c r="I29" s="41">
        <v>70</v>
      </c>
      <c r="J29" s="30"/>
    </row>
    <row r="30" spans="1:10" s="21" customFormat="1" ht="30.75" customHeight="1" thickBot="1">
      <c r="A30" s="89">
        <v>11</v>
      </c>
      <c r="B30" s="90" t="s">
        <v>27</v>
      </c>
      <c r="C30" s="107" t="s">
        <v>18</v>
      </c>
      <c r="D30" s="107"/>
      <c r="E30" s="75">
        <f>SUM(E28:E29)</f>
        <v>652.85164</v>
      </c>
      <c r="F30" s="75">
        <f>SUM(F28:F29)</f>
        <v>1141.328</v>
      </c>
      <c r="G30" s="75">
        <f>SUM(G28:G29)</f>
        <v>1783.761</v>
      </c>
      <c r="H30" s="75">
        <f>SUM(H28:H29)</f>
        <v>1092.04</v>
      </c>
      <c r="I30" s="76">
        <f>SUM(I28:I29)</f>
        <v>395</v>
      </c>
      <c r="J30" s="30"/>
    </row>
    <row r="31" spans="1:10" s="21" customFormat="1" ht="13.5" thickBot="1">
      <c r="A31" s="110"/>
      <c r="B31" s="111"/>
      <c r="C31" s="111"/>
      <c r="D31" s="111"/>
      <c r="E31" s="111"/>
      <c r="F31" s="111"/>
      <c r="G31" s="111"/>
      <c r="H31" s="111"/>
      <c r="I31" s="112"/>
      <c r="J31" s="30"/>
    </row>
    <row r="32" spans="1:10" s="21" customFormat="1" ht="18.75" customHeight="1">
      <c r="A32" s="62">
        <v>12</v>
      </c>
      <c r="B32" s="91" t="s">
        <v>19</v>
      </c>
      <c r="C32" s="124" t="s">
        <v>20</v>
      </c>
      <c r="D32" s="114"/>
      <c r="E32" s="64">
        <v>15653.49155</v>
      </c>
      <c r="F32" s="64">
        <v>15007.773</v>
      </c>
      <c r="G32" s="64">
        <v>15246.769</v>
      </c>
      <c r="H32" s="64">
        <v>15018.061</v>
      </c>
      <c r="I32" s="65">
        <v>14876.414</v>
      </c>
      <c r="J32" s="30"/>
    </row>
    <row r="33" spans="1:10" s="21" customFormat="1" ht="18.75" customHeight="1" thickBot="1">
      <c r="A33" s="89">
        <v>13</v>
      </c>
      <c r="B33" s="90" t="s">
        <v>28</v>
      </c>
      <c r="C33" s="125" t="s">
        <v>21</v>
      </c>
      <c r="D33" s="107"/>
      <c r="E33" s="75">
        <f>SUM(E32)</f>
        <v>15653.49155</v>
      </c>
      <c r="F33" s="75">
        <f>SUM(F32)</f>
        <v>15007.773</v>
      </c>
      <c r="G33" s="75">
        <f>SUM(G32)</f>
        <v>15246.769</v>
      </c>
      <c r="H33" s="75">
        <f>SUM(H32)</f>
        <v>15018.061</v>
      </c>
      <c r="I33" s="76">
        <f>SUM(I32)</f>
        <v>14876.414</v>
      </c>
      <c r="J33" s="30"/>
    </row>
    <row r="34" spans="1:10" s="21" customFormat="1" ht="13.5" thickBot="1">
      <c r="A34" s="110"/>
      <c r="B34" s="111"/>
      <c r="C34" s="111"/>
      <c r="D34" s="111"/>
      <c r="E34" s="111"/>
      <c r="F34" s="111"/>
      <c r="G34" s="111"/>
      <c r="H34" s="111"/>
      <c r="I34" s="112"/>
      <c r="J34" s="30"/>
    </row>
    <row r="35" spans="1:10" s="21" customFormat="1" ht="31.5" customHeight="1" thickBot="1">
      <c r="A35" s="92">
        <v>14</v>
      </c>
      <c r="B35" s="93" t="s">
        <v>29</v>
      </c>
      <c r="C35" s="117" t="s">
        <v>22</v>
      </c>
      <c r="D35" s="117"/>
      <c r="E35" s="94">
        <f>E21-(E33-E29)</f>
        <v>107.07936000000154</v>
      </c>
      <c r="F35" s="94">
        <f>F21-(F33-F29)</f>
        <v>382.5749999999989</v>
      </c>
      <c r="G35" s="94">
        <f>G21-(G33-G29)</f>
        <v>693.7109999999993</v>
      </c>
      <c r="H35" s="94">
        <f>H21-(H33-H29)</f>
        <v>692.9499999999989</v>
      </c>
      <c r="I35" s="95">
        <f>I21-(I33-I29)</f>
        <v>884.4799999999996</v>
      </c>
      <c r="J35" s="30"/>
    </row>
    <row r="36" spans="1:10" s="21" customFormat="1" ht="14.25" thickBot="1" thickTop="1">
      <c r="A36" s="121"/>
      <c r="B36" s="122"/>
      <c r="C36" s="122"/>
      <c r="D36" s="122"/>
      <c r="E36" s="122"/>
      <c r="F36" s="122"/>
      <c r="G36" s="122"/>
      <c r="H36" s="122"/>
      <c r="I36" s="123"/>
      <c r="J36" s="30"/>
    </row>
    <row r="37" spans="1:10" s="21" customFormat="1" ht="48" customHeight="1">
      <c r="A37" s="62">
        <v>15</v>
      </c>
      <c r="B37" s="80" t="s">
        <v>30</v>
      </c>
      <c r="C37" s="116" t="s">
        <v>54</v>
      </c>
      <c r="D37" s="116"/>
      <c r="E37" s="96">
        <f>E26/E21</f>
        <v>0.1887648595336624</v>
      </c>
      <c r="F37" s="96">
        <f>F26/F21</f>
        <v>0.2558907486518414</v>
      </c>
      <c r="G37" s="96">
        <f>G26/G21</f>
        <v>0.24411100187706988</v>
      </c>
      <c r="H37" s="96">
        <f>H26/H21</f>
        <v>0.18003115942697054</v>
      </c>
      <c r="I37" s="97">
        <f>I26/I21</f>
        <v>0.15644547372125517</v>
      </c>
      <c r="J37" s="30"/>
    </row>
    <row r="38" spans="1:10" s="21" customFormat="1" ht="48" customHeight="1">
      <c r="A38" s="38">
        <v>16</v>
      </c>
      <c r="B38" s="85" t="s">
        <v>31</v>
      </c>
      <c r="C38" s="106" t="s">
        <v>36</v>
      </c>
      <c r="D38" s="106"/>
      <c r="E38" s="98">
        <f>E30/E21</f>
        <v>0.04149945633115414</v>
      </c>
      <c r="F38" s="98">
        <f>F30/F21</f>
        <v>0.07447321913995036</v>
      </c>
      <c r="G38" s="98">
        <f>G30/G21</f>
        <v>0.11239489920909765</v>
      </c>
      <c r="H38" s="98">
        <f>H30/H21</f>
        <v>0.06981901617484958</v>
      </c>
      <c r="I38" s="99">
        <f>I30/I21</f>
        <v>0.025173836493956304</v>
      </c>
      <c r="J38" s="30"/>
    </row>
    <row r="39" spans="1:10" s="21" customFormat="1" ht="48" customHeight="1" thickBot="1">
      <c r="A39" s="73">
        <v>17</v>
      </c>
      <c r="B39" s="90" t="s">
        <v>32</v>
      </c>
      <c r="C39" s="107" t="s">
        <v>37</v>
      </c>
      <c r="D39" s="107"/>
      <c r="E39" s="100">
        <f>E35/E29</f>
        <v>3.6923917241379844</v>
      </c>
      <c r="F39" s="100">
        <f>F35/F29</f>
        <v>5.885769230769214</v>
      </c>
      <c r="G39" s="100">
        <f>G35/G29</f>
        <v>9.910157142857134</v>
      </c>
      <c r="H39" s="100">
        <f>H35/H29</f>
        <v>9.899285714285698</v>
      </c>
      <c r="I39" s="101">
        <f>I35/I29</f>
        <v>12.635428571428566</v>
      </c>
      <c r="J39" s="30"/>
    </row>
    <row r="40" spans="1:9" ht="12.75" customHeight="1">
      <c r="A40" s="23"/>
      <c r="B40" s="23"/>
      <c r="C40" s="24"/>
      <c r="D40" s="24"/>
      <c r="E40" s="25"/>
      <c r="F40" s="25"/>
      <c r="G40" s="25"/>
      <c r="H40" s="25"/>
      <c r="I40" s="25"/>
    </row>
    <row r="41" spans="1:9" ht="12.75" customHeight="1">
      <c r="A41" s="102" t="s">
        <v>39</v>
      </c>
      <c r="B41" s="103" t="s">
        <v>41</v>
      </c>
      <c r="C41" s="103"/>
      <c r="D41" s="103"/>
      <c r="H41" s="11"/>
      <c r="I41" s="11"/>
    </row>
    <row r="42" spans="1:9" ht="12.75" customHeight="1">
      <c r="A42" s="102" t="s">
        <v>40</v>
      </c>
      <c r="B42" s="103" t="s">
        <v>42</v>
      </c>
      <c r="C42" s="103"/>
      <c r="D42" s="103"/>
      <c r="H42" s="6"/>
      <c r="I42" s="6"/>
    </row>
    <row r="43" spans="1:9" ht="10.5">
      <c r="A43" s="16"/>
      <c r="H43" s="13"/>
      <c r="I43" s="13"/>
    </row>
    <row r="46" ht="10.5" customHeight="1"/>
    <row r="47" spans="8:9" ht="10.5">
      <c r="H47" s="4"/>
      <c r="I47" s="4"/>
    </row>
    <row r="48" spans="8:9" ht="10.5">
      <c r="H48" s="6"/>
      <c r="I48" s="6"/>
    </row>
    <row r="49" spans="8:10" ht="10.5">
      <c r="H49" s="8"/>
      <c r="I49" s="8"/>
      <c r="J49" s="1"/>
    </row>
    <row r="50" spans="8:10" ht="10.5">
      <c r="H50" s="11"/>
      <c r="I50" s="11"/>
      <c r="J50" s="1"/>
    </row>
    <row r="51" spans="8:10" ht="10.5">
      <c r="H51" s="11"/>
      <c r="I51" s="11"/>
      <c r="J51" s="1"/>
    </row>
    <row r="52" spans="8:10" ht="10.5" customHeight="1">
      <c r="H52" s="6"/>
      <c r="I52" s="6"/>
      <c r="J52" s="1"/>
    </row>
    <row r="53" spans="8:10" ht="10.5" customHeight="1">
      <c r="H53" s="13"/>
      <c r="I53" s="13"/>
      <c r="J53" s="1"/>
    </row>
    <row r="54" ht="10.5" customHeight="1">
      <c r="J54" s="1"/>
    </row>
    <row r="55" ht="10.5">
      <c r="J55" s="1"/>
    </row>
    <row r="56" ht="21.75" customHeight="1">
      <c r="J56" s="1"/>
    </row>
    <row r="57" ht="10.5" customHeight="1">
      <c r="J57" s="1"/>
    </row>
    <row r="58" ht="10.5">
      <c r="J58" s="1"/>
    </row>
    <row r="59" ht="11.25" customHeight="1">
      <c r="J59" s="1"/>
    </row>
    <row r="60" ht="10.5">
      <c r="J60" s="1"/>
    </row>
    <row r="61" ht="10.5" customHeight="1">
      <c r="J61" s="1"/>
    </row>
    <row r="62" ht="10.5">
      <c r="J62" s="1"/>
    </row>
    <row r="63" ht="10.5">
      <c r="J63" s="1"/>
    </row>
    <row r="64" ht="11.25" customHeight="1">
      <c r="J64" s="1"/>
    </row>
    <row r="65" ht="10.5">
      <c r="J65" s="1"/>
    </row>
    <row r="66" ht="10.5">
      <c r="J66" s="1"/>
    </row>
    <row r="67" ht="10.5" customHeight="1">
      <c r="J67" s="1"/>
    </row>
    <row r="68" ht="10.5" customHeight="1">
      <c r="J68" s="1"/>
    </row>
    <row r="69" ht="11.25" customHeight="1">
      <c r="J69" s="1"/>
    </row>
    <row r="70" ht="10.5">
      <c r="J70" s="1"/>
    </row>
    <row r="71" ht="11.25" customHeight="1">
      <c r="J71" s="1"/>
    </row>
    <row r="72" ht="10.5">
      <c r="J72" s="1"/>
    </row>
    <row r="73" ht="10.5">
      <c r="J73" s="1"/>
    </row>
    <row r="74" spans="8:10" ht="10.5" customHeight="1">
      <c r="H74" s="1"/>
      <c r="I74" s="1"/>
      <c r="J74" s="1"/>
    </row>
    <row r="75" spans="8:10" ht="10.5" customHeight="1">
      <c r="H75" s="1"/>
      <c r="I75" s="1"/>
      <c r="J75" s="1"/>
    </row>
    <row r="76" spans="8:10" ht="11.25" customHeight="1">
      <c r="H76" s="1"/>
      <c r="I76" s="1"/>
      <c r="J76" s="1"/>
    </row>
    <row r="77" spans="8:9" ht="10.5">
      <c r="H77" s="1"/>
      <c r="I77" s="1"/>
    </row>
    <row r="78" spans="8:9" ht="10.5">
      <c r="H78" s="1"/>
      <c r="I78" s="1"/>
    </row>
    <row r="79" spans="8:9" ht="10.5">
      <c r="H79" s="1"/>
      <c r="I79" s="1"/>
    </row>
    <row r="80" spans="8:9" ht="10.5">
      <c r="H80" s="1"/>
      <c r="I80" s="1"/>
    </row>
    <row r="81" spans="8:9" ht="10.5">
      <c r="H81" s="1"/>
      <c r="I81" s="1"/>
    </row>
    <row r="82" spans="8:9" ht="10.5">
      <c r="H82" s="1"/>
      <c r="I82" s="1"/>
    </row>
    <row r="83" spans="8:9" ht="10.5">
      <c r="H83" s="1"/>
      <c r="I83" s="1"/>
    </row>
    <row r="84" spans="8:9" ht="10.5">
      <c r="H84" s="1"/>
      <c r="I84" s="1"/>
    </row>
    <row r="85" spans="8:9" ht="10.5">
      <c r="H85" s="1"/>
      <c r="I85" s="1"/>
    </row>
    <row r="86" spans="8:9" ht="10.5">
      <c r="H86" s="1"/>
      <c r="I86" s="1"/>
    </row>
    <row r="87" spans="8:9" ht="10.5">
      <c r="H87" s="1"/>
      <c r="I87" s="1"/>
    </row>
    <row r="88" spans="8:9" ht="10.5">
      <c r="H88" s="1"/>
      <c r="I88" s="1"/>
    </row>
    <row r="89" spans="8:9" ht="10.5">
      <c r="H89" s="1"/>
      <c r="I89" s="1"/>
    </row>
    <row r="90" spans="8:9" ht="10.5">
      <c r="H90" s="1"/>
      <c r="I90" s="1"/>
    </row>
    <row r="91" spans="8:9" ht="10.5">
      <c r="H91" s="1"/>
      <c r="I91" s="1"/>
    </row>
    <row r="92" spans="8:9" ht="10.5">
      <c r="H92" s="1"/>
      <c r="I92" s="1"/>
    </row>
    <row r="93" spans="8:9" ht="10.5">
      <c r="H93" s="1"/>
      <c r="I93" s="1"/>
    </row>
    <row r="94" spans="8:9" ht="10.5">
      <c r="H94" s="1"/>
      <c r="I94" s="1"/>
    </row>
    <row r="95" spans="8:9" ht="10.5">
      <c r="H95" s="1"/>
      <c r="I95" s="1"/>
    </row>
    <row r="96" spans="8:9" ht="10.5">
      <c r="H96" s="1"/>
      <c r="I96" s="1"/>
    </row>
    <row r="97" spans="8:9" ht="10.5">
      <c r="H97" s="1"/>
      <c r="I97" s="1"/>
    </row>
    <row r="98" spans="8:9" ht="10.5">
      <c r="H98" s="1"/>
      <c r="I98" s="1"/>
    </row>
    <row r="99" spans="8:9" ht="10.5">
      <c r="H99" s="1"/>
      <c r="I99" s="1"/>
    </row>
    <row r="100" spans="8:9" ht="10.5">
      <c r="H100" s="1"/>
      <c r="I100" s="1"/>
    </row>
    <row r="101" spans="8:9" ht="10.5">
      <c r="H101" s="1"/>
      <c r="I101" s="1"/>
    </row>
  </sheetData>
  <sheetProtection/>
  <mergeCells count="34">
    <mergeCell ref="A3:I3"/>
    <mergeCell ref="B10:D10"/>
    <mergeCell ref="C17:D17"/>
    <mergeCell ref="C11:D11"/>
    <mergeCell ref="C18:D18"/>
    <mergeCell ref="C19:D19"/>
    <mergeCell ref="C5:D5"/>
    <mergeCell ref="A15:I15"/>
    <mergeCell ref="C6:D6"/>
    <mergeCell ref="C7:D7"/>
    <mergeCell ref="C8:D8"/>
    <mergeCell ref="C9:D9"/>
    <mergeCell ref="A36:I36"/>
    <mergeCell ref="A22:I22"/>
    <mergeCell ref="C32:D32"/>
    <mergeCell ref="C33:D33"/>
    <mergeCell ref="C25:D25"/>
    <mergeCell ref="C35:D35"/>
    <mergeCell ref="C26:D26"/>
    <mergeCell ref="C20:D20"/>
    <mergeCell ref="U22:V22"/>
    <mergeCell ref="C23:D23"/>
    <mergeCell ref="A34:I34"/>
    <mergeCell ref="C21:D21"/>
    <mergeCell ref="C38:D38"/>
    <mergeCell ref="C39:D39"/>
    <mergeCell ref="S22:T22"/>
    <mergeCell ref="A27:I27"/>
    <mergeCell ref="A31:I31"/>
    <mergeCell ref="C29:D29"/>
    <mergeCell ref="C30:D30"/>
    <mergeCell ref="C28:D28"/>
    <mergeCell ref="C24:D24"/>
    <mergeCell ref="C37:D37"/>
  </mergeCells>
  <printOptions horizontalCentered="1"/>
  <pageMargins left="0.3937007874015748" right="0.3937007874015748" top="0.7874015748031497" bottom="0.3937007874015748" header="0.31496062992125984" footer="0.31496062992125984"/>
  <pageSetup firstPageNumber="20" useFirstPageNumber="1" fitToHeight="1" fitToWidth="1" horizontalDpi="600" verticalDpi="600" orientation="portrait" paperSize="9" scale="76" r:id="rId1"/>
  <headerFooter alignWithMargins="0">
    <oddHeader>&amp;L&amp;"Tahoma,Kurzíva"Návrh rozpočtu na rok 2014
Příloha č. 5&amp;R&amp;"Tahoma,Kurzíva"Rozpočtový výhled na léta 2015 - 2017</oddHeader>
    <oddFooter>&amp;C&amp;"Tahoma,Obyčejné"&amp;P</oddFooter>
  </headerFooter>
  <ignoredErrors>
    <ignoredError sqref="F21:I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nedela</dc:creator>
  <cp:keywords/>
  <dc:description/>
  <cp:lastModifiedBy>metelka</cp:lastModifiedBy>
  <cp:lastPrinted>2013-11-25T12:43:15Z</cp:lastPrinted>
  <dcterms:created xsi:type="dcterms:W3CDTF">2013-11-22T08:26:06Z</dcterms:created>
  <dcterms:modified xsi:type="dcterms:W3CDTF">2013-11-28T10:52:01Z</dcterms:modified>
  <cp:category/>
  <cp:version/>
  <cp:contentType/>
  <cp:contentStatus/>
</cp:coreProperties>
</file>