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<sst xmlns="http://schemas.openxmlformats.org/spreadsheetml/2006/main" count="69" uniqueCount="56">
  <si>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Název žadatele</t>
  </si>
  <si>
    <t>Název projektu</t>
  </si>
  <si>
    <t>Právní forma</t>
  </si>
  <si>
    <t>IČ</t>
  </si>
  <si>
    <t>-</t>
  </si>
  <si>
    <t>Celkem</t>
  </si>
  <si>
    <t>Poř. číslo</t>
  </si>
  <si>
    <t>Období realizace projektu</t>
  </si>
  <si>
    <t xml:space="preserve">VADE MECUM BOHEMIAE s.r.o. </t>
  </si>
  <si>
    <t>o.p.s.</t>
  </si>
  <si>
    <t>s.p.o. MK</t>
  </si>
  <si>
    <t>s.r.o.</t>
  </si>
  <si>
    <t>p.o.</t>
  </si>
  <si>
    <t>Národní památkový ústav</t>
  </si>
  <si>
    <t>Slezské zemské dráhy, o.p.s.</t>
  </si>
  <si>
    <t>Požadovaná výše dotace (zaokrouhleno na celé stokoruny dolů)</t>
  </si>
  <si>
    <t>Návrh na poskytnutí dotací v rámci dotačního programu „Podpora technických atraktivit v Moravskoslezském kraji v roce 2015"</t>
  </si>
  <si>
    <t>Plánované uznatelné neinvestiční náklady</t>
  </si>
  <si>
    <t>Návrh dotace 90 % (zaokrouhleno)</t>
  </si>
  <si>
    <t>Bodové hodnocení (max. 100 bodů)</t>
  </si>
  <si>
    <t>Název památky, v níž bude akce realizována</t>
  </si>
  <si>
    <t>SAK Studénka, příspěvková organizace</t>
  </si>
  <si>
    <t>1.</t>
  </si>
  <si>
    <t>2.</t>
  </si>
  <si>
    <t>3.</t>
  </si>
  <si>
    <t>4.</t>
  </si>
  <si>
    <t>5.</t>
  </si>
  <si>
    <t>6.</t>
  </si>
  <si>
    <t>7.</t>
  </si>
  <si>
    <t>Dolní oblast VÍTKOVICE</t>
  </si>
  <si>
    <t>Hasičské muzeum města Ostravy</t>
  </si>
  <si>
    <t>Vagonářské muzeum ve Studénce</t>
  </si>
  <si>
    <t>Úzkokolejná dráha Třemešná - Osoblaha</t>
  </si>
  <si>
    <t>Vodní mlýn Wesselsky v Loučkách u Oder</t>
  </si>
  <si>
    <t>Dolní oblast Vítkovice v Ostravě</t>
  </si>
  <si>
    <t>Důl Michal v Ostravě</t>
  </si>
  <si>
    <t>Železniční muzeum moravskoslezské v Ostravě</t>
  </si>
  <si>
    <t>FAJNE LÉTO v Hasičském muzeu města Ostravy</t>
  </si>
  <si>
    <t>Fajne léto v Dolní oblasti Vítkovice</t>
  </si>
  <si>
    <t>FAJNE LÉTO</t>
  </si>
  <si>
    <t>Fajne léto na osoblažské úzkokolejce</t>
  </si>
  <si>
    <t>Fajne léto na vodním mlýně Wesselsky</t>
  </si>
  <si>
    <t>Fajne léto v železničním muzeu</t>
  </si>
  <si>
    <t>organizační složka státu</t>
  </si>
  <si>
    <t>z.s.p.o.</t>
  </si>
  <si>
    <t>70884561</t>
  </si>
  <si>
    <t>75125285</t>
  </si>
  <si>
    <t>66183561</t>
  </si>
  <si>
    <t>29452228</t>
  </si>
  <si>
    <t>Železniční muzeum moravskoslezské, o.p.s.</t>
  </si>
  <si>
    <t>1. splátka dotace v roce 2015 (50 % z dotace)</t>
  </si>
  <si>
    <t>2. splátka v roce 2015 (50 % z dotace)</t>
  </si>
  <si>
    <t>80</t>
  </si>
  <si>
    <t>1. 6. 2015-30. 10. 2015</t>
  </si>
  <si>
    <t>100</t>
  </si>
  <si>
    <t>Hasičský záchranný sbor Moravskoslezského kraje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</si>
</sst>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</numFmts>
  <fonts count="5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47" applyFont="1" applyFill="1" applyBorder="1" applyAlignment="1">
      <alignment horizontal="center" vertical="center" wrapText="1"/>
      <protection/>
    </xf>
    <xf numFmtId="43" fontId="6" fillId="13" borderId="11" xfId="0" applyNumberFormat="1" applyFont="1" applyFill="1" applyBorder="1" applyAlignment="1">
      <alignment horizontal="center" vertical="center" wrapText="1"/>
    </xf>
    <xf numFmtId="9" fontId="6" fillId="13" borderId="11" xfId="47" applyNumberFormat="1" applyFont="1" applyFill="1" applyBorder="1" applyAlignment="1">
      <alignment horizontal="center" vertical="center" wrapText="1"/>
      <protection/>
    </xf>
    <xf numFmtId="0" fontId="6" fillId="1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>
      <alignment horizontal="center" vertical="center"/>
    </xf>
    <xf numFmtId="170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170" fontId="6" fillId="13" borderId="17" xfId="0" applyNumberFormat="1" applyFont="1" applyFill="1" applyBorder="1" applyAlignment="1">
      <alignment horizontal="center" vertical="center"/>
    </xf>
    <xf numFmtId="3" fontId="6" fillId="13" borderId="17" xfId="0" applyNumberFormat="1" applyFont="1" applyFill="1" applyBorder="1" applyAlignment="1">
      <alignment horizontal="center" vertical="center"/>
    </xf>
    <xf numFmtId="3" fontId="6" fillId="13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13" borderId="19" xfId="0" applyFont="1" applyFill="1" applyBorder="1" applyAlignment="1">
      <alignment vertical="center" wrapText="1"/>
    </xf>
    <xf numFmtId="0" fontId="7" fillId="13" borderId="20" xfId="0" applyFont="1" applyFill="1" applyBorder="1" applyAlignment="1">
      <alignment vertical="center" wrapText="1"/>
    </xf>
    <xf numFmtId="0" fontId="7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A10" sqref="A10"/>
    </sheetView>
  </sheetViews>
  <sheetFormatPr defaultColWidth="9.00390625" defaultRowHeight="12.75"/>
  <cols>
    <col min="1" max="1" width="11.625" style="1" customWidth="1"/>
    <col min="2" max="3" width="62.75390625" style="1" customWidth="1"/>
    <col min="4" max="4" width="52.75390625" style="1" customWidth="1"/>
    <col min="5" max="7" width="16.75390625" style="1" customWidth="1"/>
    <col min="8" max="12" width="16.75390625" style="3" customWidth="1"/>
    <col min="13" max="13" width="32.875" style="1" customWidth="1"/>
    <col min="14" max="16384" width="9.125" style="1" customWidth="1"/>
  </cols>
  <sheetData>
    <row r="1" spans="1:13" ht="42.75" customHeight="1" thickBot="1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140.25" customHeight="1">
      <c r="A2" s="6" t="s">
        <v>6</v>
      </c>
      <c r="B2" s="7" t="s">
        <v>0</v>
      </c>
      <c r="C2" s="7" t="s">
        <v>20</v>
      </c>
      <c r="D2" s="7" t="s">
        <v>1</v>
      </c>
      <c r="E2" s="7" t="s">
        <v>2</v>
      </c>
      <c r="F2" s="7" t="s">
        <v>3</v>
      </c>
      <c r="G2" s="7" t="s">
        <v>17</v>
      </c>
      <c r="H2" s="8" t="s">
        <v>15</v>
      </c>
      <c r="I2" s="8" t="s">
        <v>19</v>
      </c>
      <c r="J2" s="9" t="s">
        <v>18</v>
      </c>
      <c r="K2" s="7" t="s">
        <v>50</v>
      </c>
      <c r="L2" s="7" t="s">
        <v>51</v>
      </c>
      <c r="M2" s="10" t="s">
        <v>7</v>
      </c>
    </row>
    <row r="3" spans="1:13" ht="39.75" customHeight="1">
      <c r="A3" s="11" t="s">
        <v>22</v>
      </c>
      <c r="B3" s="12" t="s">
        <v>29</v>
      </c>
      <c r="C3" s="13" t="s">
        <v>34</v>
      </c>
      <c r="D3" s="14" t="s">
        <v>38</v>
      </c>
      <c r="E3" s="15" t="s">
        <v>44</v>
      </c>
      <c r="F3" s="16" t="s">
        <v>46</v>
      </c>
      <c r="G3" s="17">
        <v>99200</v>
      </c>
      <c r="H3" s="18">
        <v>88700</v>
      </c>
      <c r="I3" s="19" t="s">
        <v>54</v>
      </c>
      <c r="J3" s="20">
        <f aca="true" t="shared" si="0" ref="J3:J9">H3</f>
        <v>88700</v>
      </c>
      <c r="K3" s="18">
        <f aca="true" t="shared" si="1" ref="K3:K9">J3*0.5</f>
        <v>44350</v>
      </c>
      <c r="L3" s="18">
        <f aca="true" t="shared" si="2" ref="L3:L9">J3-K3</f>
        <v>44350</v>
      </c>
      <c r="M3" s="21" t="s">
        <v>53</v>
      </c>
    </row>
    <row r="4" spans="1:13" ht="39.75" customHeight="1">
      <c r="A4" s="11" t="s">
        <v>23</v>
      </c>
      <c r="B4" s="12" t="s">
        <v>55</v>
      </c>
      <c r="C4" s="13" t="s">
        <v>30</v>
      </c>
      <c r="D4" s="14" t="s">
        <v>37</v>
      </c>
      <c r="E4" s="15" t="s">
        <v>43</v>
      </c>
      <c r="F4" s="16" t="s">
        <v>45</v>
      </c>
      <c r="G4" s="17">
        <v>108800</v>
      </c>
      <c r="H4" s="18">
        <v>97900</v>
      </c>
      <c r="I4" s="19" t="s">
        <v>54</v>
      </c>
      <c r="J4" s="20">
        <f>H4</f>
        <v>97900</v>
      </c>
      <c r="K4" s="18">
        <f>J4*0.5</f>
        <v>48950</v>
      </c>
      <c r="L4" s="18">
        <f>J4-K4</f>
        <v>48950</v>
      </c>
      <c r="M4" s="21" t="s">
        <v>53</v>
      </c>
    </row>
    <row r="5" spans="1:17" ht="39.75" customHeight="1">
      <c r="A5" s="11" t="s">
        <v>24</v>
      </c>
      <c r="B5" s="12" t="s">
        <v>13</v>
      </c>
      <c r="C5" s="13" t="s">
        <v>35</v>
      </c>
      <c r="D5" s="14" t="s">
        <v>39</v>
      </c>
      <c r="E5" s="15" t="s">
        <v>10</v>
      </c>
      <c r="F5" s="22">
        <v>75032333</v>
      </c>
      <c r="G5" s="17">
        <v>100000</v>
      </c>
      <c r="H5" s="18">
        <v>89800</v>
      </c>
      <c r="I5" s="19" t="s">
        <v>54</v>
      </c>
      <c r="J5" s="20">
        <f t="shared" si="0"/>
        <v>89800</v>
      </c>
      <c r="K5" s="18">
        <f t="shared" si="1"/>
        <v>44900</v>
      </c>
      <c r="L5" s="18">
        <f t="shared" si="2"/>
        <v>44900</v>
      </c>
      <c r="M5" s="21" t="s">
        <v>53</v>
      </c>
      <c r="N5" s="5"/>
      <c r="O5" s="5"/>
      <c r="P5" s="5"/>
      <c r="Q5" s="5"/>
    </row>
    <row r="6" spans="1:13" ht="39.75" customHeight="1">
      <c r="A6" s="11" t="s">
        <v>25</v>
      </c>
      <c r="B6" s="12" t="s">
        <v>21</v>
      </c>
      <c r="C6" s="13" t="s">
        <v>31</v>
      </c>
      <c r="D6" s="14" t="s">
        <v>39</v>
      </c>
      <c r="E6" s="15" t="s">
        <v>12</v>
      </c>
      <c r="F6" s="16" t="s">
        <v>47</v>
      </c>
      <c r="G6" s="17">
        <v>113000</v>
      </c>
      <c r="H6" s="18">
        <v>100000</v>
      </c>
      <c r="I6" s="19" t="s">
        <v>54</v>
      </c>
      <c r="J6" s="20">
        <f t="shared" si="0"/>
        <v>100000</v>
      </c>
      <c r="K6" s="18">
        <f t="shared" si="1"/>
        <v>50000</v>
      </c>
      <c r="L6" s="18">
        <f t="shared" si="2"/>
        <v>50000</v>
      </c>
      <c r="M6" s="21" t="s">
        <v>53</v>
      </c>
    </row>
    <row r="7" spans="1:13" s="5" customFormat="1" ht="39.75" customHeight="1">
      <c r="A7" s="11" t="s">
        <v>26</v>
      </c>
      <c r="B7" s="12" t="s">
        <v>14</v>
      </c>
      <c r="C7" s="13" t="s">
        <v>32</v>
      </c>
      <c r="D7" s="14" t="s">
        <v>40</v>
      </c>
      <c r="E7" s="15" t="s">
        <v>9</v>
      </c>
      <c r="F7" s="22">
        <v>26819856</v>
      </c>
      <c r="G7" s="17">
        <v>91000</v>
      </c>
      <c r="H7" s="18">
        <v>81900</v>
      </c>
      <c r="I7" s="19" t="s">
        <v>54</v>
      </c>
      <c r="J7" s="20">
        <f t="shared" si="0"/>
        <v>81900</v>
      </c>
      <c r="K7" s="18">
        <f t="shared" si="1"/>
        <v>40950</v>
      </c>
      <c r="L7" s="18">
        <f t="shared" si="2"/>
        <v>40950</v>
      </c>
      <c r="M7" s="21" t="s">
        <v>53</v>
      </c>
    </row>
    <row r="8" spans="1:13" s="5" customFormat="1" ht="39.75" customHeight="1">
      <c r="A8" s="11" t="s">
        <v>27</v>
      </c>
      <c r="B8" s="12" t="s">
        <v>8</v>
      </c>
      <c r="C8" s="13" t="s">
        <v>33</v>
      </c>
      <c r="D8" s="14" t="s">
        <v>41</v>
      </c>
      <c r="E8" s="15" t="s">
        <v>11</v>
      </c>
      <c r="F8" s="22">
        <v>25390953</v>
      </c>
      <c r="G8" s="17">
        <v>111000</v>
      </c>
      <c r="H8" s="18">
        <v>99600</v>
      </c>
      <c r="I8" s="19" t="s">
        <v>54</v>
      </c>
      <c r="J8" s="20">
        <f t="shared" si="0"/>
        <v>99600</v>
      </c>
      <c r="K8" s="18">
        <f t="shared" si="1"/>
        <v>49800</v>
      </c>
      <c r="L8" s="18">
        <f t="shared" si="2"/>
        <v>49800</v>
      </c>
      <c r="M8" s="21" t="s">
        <v>53</v>
      </c>
    </row>
    <row r="9" spans="1:17" s="5" customFormat="1" ht="39.75" customHeight="1">
      <c r="A9" s="11" t="s">
        <v>28</v>
      </c>
      <c r="B9" s="12" t="s">
        <v>49</v>
      </c>
      <c r="C9" s="13" t="s">
        <v>36</v>
      </c>
      <c r="D9" s="14" t="s">
        <v>42</v>
      </c>
      <c r="E9" s="15" t="s">
        <v>9</v>
      </c>
      <c r="F9" s="16" t="s">
        <v>48</v>
      </c>
      <c r="G9" s="17">
        <v>110000</v>
      </c>
      <c r="H9" s="18">
        <v>99000</v>
      </c>
      <c r="I9" s="19" t="s">
        <v>52</v>
      </c>
      <c r="J9" s="20">
        <f t="shared" si="0"/>
        <v>99000</v>
      </c>
      <c r="K9" s="18">
        <f t="shared" si="1"/>
        <v>49500</v>
      </c>
      <c r="L9" s="18">
        <f t="shared" si="2"/>
        <v>49500</v>
      </c>
      <c r="M9" s="21" t="s">
        <v>53</v>
      </c>
      <c r="N9" s="1"/>
      <c r="O9" s="1"/>
      <c r="P9" s="1"/>
      <c r="Q9" s="1"/>
    </row>
    <row r="10" spans="1:13" ht="19.5" customHeight="1" thickBot="1">
      <c r="A10" s="23" t="s">
        <v>5</v>
      </c>
      <c r="B10" s="24"/>
      <c r="C10" s="24"/>
      <c r="D10" s="25"/>
      <c r="E10" s="25"/>
      <c r="F10" s="25"/>
      <c r="G10" s="26">
        <f>SUM(G3:G9)</f>
        <v>733000</v>
      </c>
      <c r="H10" s="26">
        <f>SUM(H3:H9)</f>
        <v>656900</v>
      </c>
      <c r="I10" s="26"/>
      <c r="J10" s="27">
        <f>SUM(J3:J9)</f>
        <v>656900</v>
      </c>
      <c r="K10" s="27">
        <f>SUM(K3:K9)</f>
        <v>328450</v>
      </c>
      <c r="L10" s="27">
        <f>SUM(L3:L9)</f>
        <v>328450</v>
      </c>
      <c r="M10" s="28" t="s">
        <v>4</v>
      </c>
    </row>
    <row r="11" spans="1:13" ht="18">
      <c r="A11" s="29"/>
      <c r="B11" s="29"/>
      <c r="C11" s="29"/>
      <c r="D11" s="29"/>
      <c r="E11" s="29"/>
      <c r="F11" s="29"/>
      <c r="G11" s="29"/>
      <c r="H11" s="30"/>
      <c r="I11" s="30"/>
      <c r="J11" s="31"/>
      <c r="K11" s="32"/>
      <c r="L11" s="32"/>
      <c r="M11" s="29"/>
    </row>
    <row r="12" spans="1:13" ht="18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8">
      <c r="A13" s="29"/>
      <c r="B13" s="29"/>
      <c r="C13" s="29"/>
      <c r="D13" s="29"/>
      <c r="E13" s="29"/>
      <c r="F13" s="29"/>
      <c r="G13" s="29"/>
      <c r="H13" s="32"/>
      <c r="I13" s="32"/>
      <c r="J13" s="33"/>
      <c r="K13" s="32"/>
      <c r="L13" s="32"/>
      <c r="M13" s="29"/>
    </row>
    <row r="14" spans="1:13" ht="18">
      <c r="A14" s="29"/>
      <c r="B14" s="29"/>
      <c r="C14" s="29"/>
      <c r="D14" s="29"/>
      <c r="E14" s="29"/>
      <c r="F14" s="29"/>
      <c r="G14" s="29"/>
      <c r="H14" s="32"/>
      <c r="I14" s="32"/>
      <c r="J14" s="32"/>
      <c r="K14" s="32"/>
      <c r="L14" s="34"/>
      <c r="M14" s="29"/>
    </row>
    <row r="15" spans="2:3" ht="12.75">
      <c r="B15" s="4"/>
      <c r="C15" s="4"/>
    </row>
  </sheetData>
  <sheetProtection/>
  <mergeCells count="2">
    <mergeCell ref="A12:M12"/>
    <mergeCell ref="A1:M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1"/>
  <headerFooter alignWithMargins="0">
    <oddHeader>&amp;L&amp;"Tahoma,Tučné"&amp;12Příloha k usnesení č. 1 k materiálu č.: 11/9
&amp;"Tahoma,Obyčejné"Počet stran přílohy: 1&amp;"Arial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Sabová Blanka</cp:lastModifiedBy>
  <cp:lastPrinted>2015-05-20T09:34:41Z</cp:lastPrinted>
  <dcterms:created xsi:type="dcterms:W3CDTF">2004-08-20T07:13:58Z</dcterms:created>
  <dcterms:modified xsi:type="dcterms:W3CDTF">2015-06-10T08:46:38Z</dcterms:modified>
  <cp:category/>
  <cp:version/>
  <cp:contentType/>
  <cp:contentStatus/>
</cp:coreProperties>
</file>