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2521" yWindow="1035" windowWidth="19320" windowHeight="12060" tabRatio="196" activeTab="0"/>
  </bookViews>
  <sheets>
    <sheet name="DT 1 náhradní" sheetId="1" r:id="rId1"/>
  </sheets>
  <definedNames/>
  <calcPr fullCalcOnLoad="1"/>
</workbook>
</file>

<file path=xl/sharedStrings.xml><?xml version="1.0" encoding="utf-8"?>
<sst xmlns="http://schemas.openxmlformats.org/spreadsheetml/2006/main" count="443" uniqueCount="360">
  <si>
    <t>Název projektu</t>
  </si>
  <si>
    <t>Celkové uznatelné náklady projektu (Kč)</t>
  </si>
  <si>
    <t>Kumulativní součet dotace   (Kč)</t>
  </si>
  <si>
    <t xml:space="preserve">Celkem </t>
  </si>
  <si>
    <t>Pořadové číslo</t>
  </si>
  <si>
    <t>Dotace (Kč)</t>
  </si>
  <si>
    <t>Soběšovice 10, 739 22 Soběšovice</t>
  </si>
  <si>
    <t>Podíl dotace na uznatelných nákladech projektu (%)</t>
  </si>
  <si>
    <t>Podíl žadatele na uznatelných nákladech projektu (%)</t>
  </si>
  <si>
    <t>Štáblovská 35, 747 56 Dolní Životice</t>
  </si>
  <si>
    <t>Adresa žadatele</t>
  </si>
  <si>
    <t>IČ</t>
  </si>
  <si>
    <t>Podíl žadatele na uznatelných nákladech projektu (Kč)</t>
  </si>
  <si>
    <t>Dotace investiční (Kč)</t>
  </si>
  <si>
    <t>Dotace neinvestiční (Kč)</t>
  </si>
  <si>
    <t>60798483</t>
  </si>
  <si>
    <t>00576034</t>
  </si>
  <si>
    <t>Valšov 72, 792 01 Bruntál</t>
  </si>
  <si>
    <t>00561193</t>
  </si>
  <si>
    <t>00576981</t>
  </si>
  <si>
    <t>64629929</t>
  </si>
  <si>
    <t>Bítov 117, 743 01 Bítov</t>
  </si>
  <si>
    <t>00600741</t>
  </si>
  <si>
    <t>00535974</t>
  </si>
  <si>
    <t>Horní Lomná 44, 739 91 Horní Lomná</t>
  </si>
  <si>
    <t>Petrovice</t>
  </si>
  <si>
    <t>00576123</t>
  </si>
  <si>
    <t>Petrovice 34, 793 84 Janov</t>
  </si>
  <si>
    <t>Budiž světlo</t>
  </si>
  <si>
    <t>Neplachovice</t>
  </si>
  <si>
    <t>Na Návsi 16, Neplachovice, 747 74</t>
  </si>
  <si>
    <t>Stavba technické a dopravní infrastruktury pro zástavbu RD pod ZŠ, objek 101 a 101a</t>
  </si>
  <si>
    <t>Roudno</t>
  </si>
  <si>
    <t>00296295</t>
  </si>
  <si>
    <t>Roudno 56, 792 01 Roudno</t>
  </si>
  <si>
    <t>Revitalizace zeleně a vybudování hřbitovní komunikace v obci Roudno</t>
  </si>
  <si>
    <t>Valšov</t>
  </si>
  <si>
    <t>Rozšíření veřejného osvětlení - Valšov</t>
  </si>
  <si>
    <t>Osoblaha</t>
  </si>
  <si>
    <t>00296279</t>
  </si>
  <si>
    <t>Na Náměstí 106, 793 99 Osoblaha</t>
  </si>
  <si>
    <t>Rekonstrukce chodníků Osoblaha</t>
  </si>
  <si>
    <t>Horní Lomná</t>
  </si>
  <si>
    <t>Rybí</t>
  </si>
  <si>
    <t>Rybí 380, 742 65</t>
  </si>
  <si>
    <t>Rekonstrukce veřejného osvětlení v obci Rybí</t>
  </si>
  <si>
    <t>Bítov</t>
  </si>
  <si>
    <t>Výměna oken Obecního úřadu v Bítově</t>
  </si>
  <si>
    <t>Oderská 100, 742 36 Jakubčovice nad Odrou</t>
  </si>
  <si>
    <t>Jakubčovice nad Odrou</t>
  </si>
  <si>
    <t>Oprava místní komunikacena Sídlišti</t>
  </si>
  <si>
    <t>Sudice</t>
  </si>
  <si>
    <t>Náměstí P. Arnošta Jureczky 13, 747 25</t>
  </si>
  <si>
    <t>Přístupový chodník k Základní a Mateřské škole v Sudicích</t>
  </si>
  <si>
    <t>00300713</t>
  </si>
  <si>
    <t>Soběšovice</t>
  </si>
  <si>
    <t>Stavební úpravy budovy požární zbrojnice</t>
  </si>
  <si>
    <t>Staré Město</t>
  </si>
  <si>
    <t>00576948</t>
  </si>
  <si>
    <t>Jamnická</t>
  </si>
  <si>
    <t>Zabezpečení zařízení v budovách ZŠ a MŠ a budovy Hasičské zbrojnice ve Starém Městě</t>
  </si>
  <si>
    <t>Oborná</t>
  </si>
  <si>
    <t>00846520</t>
  </si>
  <si>
    <t>Oborná 80, 792 01</t>
  </si>
  <si>
    <t>Rekonstrukce místní komunikace na pozemku parc. č. 1382 a části pozemku parc. č. 1416/1</t>
  </si>
  <si>
    <t>Velká Štáhle</t>
  </si>
  <si>
    <t>00576018</t>
  </si>
  <si>
    <t>Velká Štáhle 49, 793 51</t>
  </si>
  <si>
    <t>Rekonstrukce místní komunikace k novostavbě domu pro seniory</t>
  </si>
  <si>
    <t>Nové Heřminovy</t>
  </si>
  <si>
    <t>00846538</t>
  </si>
  <si>
    <t>Nové Heřminovy 122</t>
  </si>
  <si>
    <t>Rekonstrukce střechy obecního domu</t>
  </si>
  <si>
    <t>Luboměř</t>
  </si>
  <si>
    <t>00298158</t>
  </si>
  <si>
    <t>Luboměř 93, 742 35 Luboměř</t>
  </si>
  <si>
    <t>"Cestička k domovu" rekonstrukce místní komunikace</t>
  </si>
  <si>
    <t>Milíkov</t>
  </si>
  <si>
    <t>00492621</t>
  </si>
  <si>
    <t>Milíkov 200, 739 81 Milíkov</t>
  </si>
  <si>
    <t>Rekonstrukce a modernizace 1. NP se vznikem multifunkční místnosti</t>
  </si>
  <si>
    <t>Mošnov</t>
  </si>
  <si>
    <t>00600792</t>
  </si>
  <si>
    <t>Mošnov 96, 742 51 Mošnov</t>
  </si>
  <si>
    <t>Chodník Mošnov - hřiště</t>
  </si>
  <si>
    <t>Závada</t>
  </si>
  <si>
    <t>Závada 106, 747 19 Závada</t>
  </si>
  <si>
    <t>Oprava veřejného osvětlení a místního rozhlasu v obci Závada</t>
  </si>
  <si>
    <t>00635553</t>
  </si>
  <si>
    <t>Janov</t>
  </si>
  <si>
    <t>00296066</t>
  </si>
  <si>
    <t>Janov 19, 793 84 Janov</t>
  </si>
  <si>
    <t>Přístavba společenského sálu v městě Janov</t>
  </si>
  <si>
    <t>Vršovice</t>
  </si>
  <si>
    <t>00635588</t>
  </si>
  <si>
    <t>Vršovice 38, 747 61 Vršovice</t>
  </si>
  <si>
    <t>Oprava pěší trasy v obci Vršovice</t>
  </si>
  <si>
    <t>Branka u Opavy</t>
  </si>
  <si>
    <t>47812303</t>
  </si>
  <si>
    <t>Bezručovo nábřeží 54, 747 41 Branka u Opavy</t>
  </si>
  <si>
    <t>Rekonstrukce osvětlení a výstavba autobusové zastávky v obci Branka u Opavy</t>
  </si>
  <si>
    <t>Bohušov</t>
  </si>
  <si>
    <t>00295876</t>
  </si>
  <si>
    <t>Bohušov 15, 793 99 Bohušov</t>
  </si>
  <si>
    <t xml:space="preserve">KD Bohušov - oprava střešního pláště </t>
  </si>
  <si>
    <t>Dolní Životice</t>
  </si>
  <si>
    <t>00635570</t>
  </si>
  <si>
    <t>Výměna oken budovy obecního úřadu</t>
  </si>
  <si>
    <t>Velké Albrechtice</t>
  </si>
  <si>
    <t>00600679</t>
  </si>
  <si>
    <t>Velké Albrechtice 119, 742 91 Velké Albrechtice</t>
  </si>
  <si>
    <t>Rekonstrukce propustku - přemostění MK Velké Albrechtice</t>
  </si>
  <si>
    <t>Horní Životice</t>
  </si>
  <si>
    <t>00576085</t>
  </si>
  <si>
    <t>Horní Životice 126, 793 12 Horní Životice</t>
  </si>
  <si>
    <t>Horní Životice - rekonstrukce místní komunikace</t>
  </si>
  <si>
    <t>Kaňovice</t>
  </si>
  <si>
    <t>00494267</t>
  </si>
  <si>
    <t>Rekonstrukce místních komunikací v Kaňovicích, 2. etapa</t>
  </si>
  <si>
    <t>Albrechtičky</t>
  </si>
  <si>
    <t>00600814</t>
  </si>
  <si>
    <t>Albrechtičky 131, 742 55 Albrechtičky</t>
  </si>
  <si>
    <t>Chodník a veřejné prostranství u mariánského sloupu</t>
  </si>
  <si>
    <t>Lichnov</t>
  </si>
  <si>
    <t>00296163</t>
  </si>
  <si>
    <t>Lichnov 42, 793 15 Lichnov</t>
  </si>
  <si>
    <t>Bezdrátový rozhlas Lichnov</t>
  </si>
  <si>
    <t>Dolní Moravice</t>
  </si>
  <si>
    <t>00295957</t>
  </si>
  <si>
    <t>Dolní Moravice 40, 795 01 Rýmařov</t>
  </si>
  <si>
    <t>Rekonstrukce sociálního zázemí v objektu MŠ</t>
  </si>
  <si>
    <t>Jistebník</t>
  </si>
  <si>
    <t>00298018</t>
  </si>
  <si>
    <t xml:space="preserve">Jistebník 149, 742 82 </t>
  </si>
  <si>
    <t>Rekonstrukce kulturního domu v Jistebníku</t>
  </si>
  <si>
    <t>Václavovice</t>
  </si>
  <si>
    <t>00297330</t>
  </si>
  <si>
    <t>Václavovice 130, 739 35</t>
  </si>
  <si>
    <t>Oprava mostu "U Nogola"</t>
  </si>
  <si>
    <t>Komorní Lhotka</t>
  </si>
  <si>
    <t>00494232</t>
  </si>
  <si>
    <t xml:space="preserve">Parkovací stání u ZŠ </t>
  </si>
  <si>
    <t>Dolní Tošanovice</t>
  </si>
  <si>
    <t>00576875</t>
  </si>
  <si>
    <t>Dolní Tošanovice 121, 739 53</t>
  </si>
  <si>
    <t>Rekonstrukce plochy sportovního hřiště</t>
  </si>
  <si>
    <t>Vělopolí</t>
  </si>
  <si>
    <t>00576930</t>
  </si>
  <si>
    <t>Vělopolí 48, 739 59 Vělopolí</t>
  </si>
  <si>
    <t>VO obce Vělopolí</t>
  </si>
  <si>
    <t>Horní Tošanovice</t>
  </si>
  <si>
    <t>00576883</t>
  </si>
  <si>
    <t>Horní Tošanovice 129, 739 53</t>
  </si>
  <si>
    <t>Odstavná plocha pro SDH</t>
  </si>
  <si>
    <t>Řeka</t>
  </si>
  <si>
    <t>00576891</t>
  </si>
  <si>
    <t>Řeka 73, 739 55 Řeka</t>
  </si>
  <si>
    <t>Obec dětem</t>
  </si>
  <si>
    <t>Světlá Hora</t>
  </si>
  <si>
    <t>00296392</t>
  </si>
  <si>
    <t>Světlá 374, 793 31 Světlá Hora</t>
  </si>
  <si>
    <t>Venkovní fitness hřiště</t>
  </si>
  <si>
    <t>Čaková</t>
  </si>
  <si>
    <t>Holčovice</t>
  </si>
  <si>
    <t>Olbramice</t>
  </si>
  <si>
    <t>Dobroslavice</t>
  </si>
  <si>
    <t>Křišťanovice</t>
  </si>
  <si>
    <t>Hosťálkovy</t>
  </si>
  <si>
    <t>Vysoká</t>
  </si>
  <si>
    <t>Lhotka</t>
  </si>
  <si>
    <t>Libhošť</t>
  </si>
  <si>
    <t>Třemešná</t>
  </si>
  <si>
    <t>Sedliště</t>
  </si>
  <si>
    <t>Dolní Lomná</t>
  </si>
  <si>
    <t>Hostašovice</t>
  </si>
  <si>
    <t>Hodslavice</t>
  </si>
  <si>
    <t>Ropice</t>
  </si>
  <si>
    <t>Bílov</t>
  </si>
  <si>
    <t>Slezské Rudoltice</t>
  </si>
  <si>
    <t>Kateřinice</t>
  </si>
  <si>
    <t>Větřkovice</t>
  </si>
  <si>
    <t>Skřipov</t>
  </si>
  <si>
    <t>Pržno</t>
  </si>
  <si>
    <t>Dolní Domaslavice</t>
  </si>
  <si>
    <t>Lhotka u Litultovic</t>
  </si>
  <si>
    <t>Slatina</t>
  </si>
  <si>
    <t>Spálov</t>
  </si>
  <si>
    <t>Smilovice</t>
  </si>
  <si>
    <t>Svatoňovice</t>
  </si>
  <si>
    <t>Pazderna</t>
  </si>
  <si>
    <t>Vojkovice</t>
  </si>
  <si>
    <t>Bohuslavice</t>
  </si>
  <si>
    <t>Široká Niva</t>
  </si>
  <si>
    <t>Horní Domaslavice</t>
  </si>
  <si>
    <t>Pstruží</t>
  </si>
  <si>
    <t>Ludvíkov</t>
  </si>
  <si>
    <t>Hněvošice</t>
  </si>
  <si>
    <t>Úvalno</t>
  </si>
  <si>
    <t>Bělá</t>
  </si>
  <si>
    <t>Radkov</t>
  </si>
  <si>
    <t>Moravice</t>
  </si>
  <si>
    <t>Melč</t>
  </si>
  <si>
    <t>Strahovice</t>
  </si>
  <si>
    <t>Staré Těchanovice</t>
  </si>
  <si>
    <t>Služovice</t>
  </si>
  <si>
    <t>Slavkov</t>
  </si>
  <si>
    <t>Jezdkovice</t>
  </si>
  <si>
    <t>61.06%</t>
  </si>
  <si>
    <t>Evidenční číslo</t>
  </si>
  <si>
    <t>Žadatel</t>
  </si>
  <si>
    <t>Právní forma</t>
  </si>
  <si>
    <t>obec</t>
  </si>
  <si>
    <t>Odstoupili od dotace</t>
  </si>
  <si>
    <t>;</t>
  </si>
  <si>
    <t>70305587</t>
  </si>
  <si>
    <t>Ropice 110, 739 56 Ropice</t>
  </si>
  <si>
    <t>Zřízení předškolní třídy MŠ v budově základní školy</t>
  </si>
  <si>
    <t>00849979</t>
  </si>
  <si>
    <t>Svatoňovice 70, 747 87 Budišov nad Budišovkou</t>
  </si>
  <si>
    <t>MŠ Svatoňovice - výměna oken a zateplení střechy budovy</t>
  </si>
  <si>
    <t>00635529</t>
  </si>
  <si>
    <t>Staré Těchanovice 48, 749 01 Staré Těchanovice</t>
  </si>
  <si>
    <t>Rekonstrukce prvků občanské vybavenosti ve Starých Těchanovicích</t>
  </si>
  <si>
    <t>00300667</t>
  </si>
  <si>
    <t>Parkoviště u sportovního areálu ve Slavkově</t>
  </si>
  <si>
    <t>Ludvíka Svobody 30, 747 57 Slavkov u Opavy</t>
  </si>
  <si>
    <t>00534668</t>
  </si>
  <si>
    <t>Strahovice 190, 747 24 Strahovice</t>
  </si>
  <si>
    <t>Zpřístupnění prostor veřejného vybavení ve Strahovicích pro imobilní občany</t>
  </si>
  <si>
    <t>00300420</t>
  </si>
  <si>
    <t>Melč 6, 747 84 Melč</t>
  </si>
  <si>
    <t>Bzpečnostní řešení přesunu žáků Masarykovy školy Melč</t>
  </si>
  <si>
    <t>00296864</t>
  </si>
  <si>
    <t>Lhotka 89, 739 47 Lhotka</t>
  </si>
  <si>
    <t>Výstavba chodníku k mateřské škole ve Lhotce kolem krajské komunikace III/48410</t>
  </si>
  <si>
    <t>00296414</t>
  </si>
  <si>
    <t>Třemešná 304, 793 82 Třemešná</t>
  </si>
  <si>
    <t>Oprava hasičské zbrojnice Rudíkovy</t>
  </si>
  <si>
    <t>00300675</t>
  </si>
  <si>
    <t>Služovice 135, 747 28 Služovice</t>
  </si>
  <si>
    <t>Rekonstrukce prvků občanské vybavenosti</t>
  </si>
  <si>
    <t>00296406</t>
  </si>
  <si>
    <t>Široká Niva 79, 792 01 Široká Niva</t>
  </si>
  <si>
    <t>Rekonstrukce střechy budovy Základní školy Široká Niva</t>
  </si>
  <si>
    <t>00576905</t>
  </si>
  <si>
    <t>Smilovice 13, 739 55 Smilovice u Třince</t>
  </si>
  <si>
    <t>Rekonstrukce a modernizace veřejného osvětlení - Smilovice</t>
  </si>
  <si>
    <t>00536008</t>
  </si>
  <si>
    <t>Horní Domaslavice 212, 739 51 Horní Domaslavice</t>
  </si>
  <si>
    <t>Obnova a výstavba informačních tabulí a vývěsních ploch</t>
  </si>
  <si>
    <t>00576131</t>
  </si>
  <si>
    <t>Ludvíkov 122, 793 26 Ludvíkov</t>
  </si>
  <si>
    <t>Rekonstrukce místní komunikace na p.č. 644/3 v Ludvíkově</t>
  </si>
  <si>
    <t>00534650</t>
  </si>
  <si>
    <t>Bělá 150, 747 23 Bělá</t>
  </si>
  <si>
    <t>Nová elektroinstalace v ZŠ Bělá</t>
  </si>
  <si>
    <t>00535966</t>
  </si>
  <si>
    <t>Dolní Lomná 164, 739 91 Dolní Lomná</t>
  </si>
  <si>
    <t>Zastřešení kontejnérů</t>
  </si>
  <si>
    <t>00635383</t>
  </si>
  <si>
    <t>Radkov 58, 747 84 Radkov</t>
  </si>
  <si>
    <t>Rekonstrukce turistického zázemí zříceniny Vikštejn</t>
  </si>
  <si>
    <t>00296465</t>
  </si>
  <si>
    <t>Rekonstrukce místní komunikace</t>
  </si>
  <si>
    <t>Vysoká 90, 793 99 Vysoká</t>
  </si>
  <si>
    <t>00296333</t>
  </si>
  <si>
    <t>Slezské Rudoltice 64, 793 97 Slezské Rudoltice</t>
  </si>
  <si>
    <t>Slezské Rudoltice - obnova místní komunikace</t>
  </si>
  <si>
    <t>00296422</t>
  </si>
  <si>
    <t>Úvalno 58, 793 91 Úvalno</t>
  </si>
  <si>
    <t>Rekonstrukce místních komunikací 2015</t>
  </si>
  <si>
    <t>Oprava střechy Domu integrovaných sociálních služeb čp. 128</t>
  </si>
  <si>
    <t>48430749</t>
  </si>
  <si>
    <t>Bílov 5, 743 01 Bílov</t>
  </si>
  <si>
    <t>Výměna svítidel veřejného osvětlení</t>
  </si>
  <si>
    <t>00296147</t>
  </si>
  <si>
    <t>Křišťanovice 92, 793 68 Křišťanovice</t>
  </si>
  <si>
    <t>Oprava hasičské zbrojnice v Křišťanovicích</t>
  </si>
  <si>
    <t>72086718</t>
  </si>
  <si>
    <t>Libhošť 1, 742 57 Libhošť</t>
  </si>
  <si>
    <t>Opravy a údržba Hasičské zbrojnice Libhošť</t>
  </si>
  <si>
    <t>00600725</t>
  </si>
  <si>
    <t>Hostašovice 44, 741 01 Hostašovice</t>
  </si>
  <si>
    <t>Chodník v centru obce Hostašovice</t>
  </si>
  <si>
    <t>00297917</t>
  </si>
  <si>
    <t>Hodslavice 211, 742 71 Hodslavice</t>
  </si>
  <si>
    <t>Palackého pamětní knihovna v Hodslavicích</t>
  </si>
  <si>
    <t>00300071</t>
  </si>
  <si>
    <t>Opavská 170, 747 35 Hněvošice</t>
  </si>
  <si>
    <t>Chodník ke kulturní památce - farnímu kostelu sv. Petra a Pavla - 2. etapa</t>
  </si>
  <si>
    <t>00297178</t>
  </si>
  <si>
    <t>Sedliště 271, 739 36 Sedliště</t>
  </si>
  <si>
    <t>Sedliště - rekonstrukce místní komunikace na Dolním konci</t>
  </si>
  <si>
    <t>00600784</t>
  </si>
  <si>
    <t>Kateřinice 127, 742 58 Kateřinice</t>
  </si>
  <si>
    <t>Zpevnění místní komunikace včetně odvodnění, Kateřinice</t>
  </si>
  <si>
    <t>00849740</t>
  </si>
  <si>
    <t>Větřkovice 197, 747 43 Větřkovice</t>
  </si>
  <si>
    <t>Oprava opěrné zdi Větřkovice</t>
  </si>
  <si>
    <t>00635391</t>
  </si>
  <si>
    <t>Moravice 15, 747 84 Moravice</t>
  </si>
  <si>
    <t>Rekonstrukce veřejného osvětlení v obci Moravice</t>
  </si>
  <si>
    <t>Jezdkovice 32, 747 55 Jezdkovice</t>
  </si>
  <si>
    <t>00849952</t>
  </si>
  <si>
    <t>Pro děti z Jezdkovic spoustu zábavy</t>
  </si>
  <si>
    <t>00295990</t>
  </si>
  <si>
    <t>Holčovice 44, 793 71 Holčovice</t>
  </si>
  <si>
    <t>Oprava střehy ZŠ Holčovice</t>
  </si>
  <si>
    <t>00494241</t>
  </si>
  <si>
    <t>Dolní Domaslavice 4, 739 38 Dolní Domaslavice</t>
  </si>
  <si>
    <t>Modernizace autobusových čekáren v obci</t>
  </si>
  <si>
    <t>městys</t>
  </si>
  <si>
    <t>00298387</t>
  </si>
  <si>
    <t>Spálov 62, 742 37 Spálov</t>
  </si>
  <si>
    <t>Víceúčelový objekt Spálov - rekonstrukce střechy</t>
  </si>
  <si>
    <t>00575992</t>
  </si>
  <si>
    <t>Čaková 101, 793 16 Čaková</t>
  </si>
  <si>
    <t>Oprava místní komunikace v obci Čaková</t>
  </si>
  <si>
    <t>město</t>
  </si>
  <si>
    <t>00300659</t>
  </si>
  <si>
    <t>Skřipov 107,747 45 Skřipov</t>
  </si>
  <si>
    <t>Oprava místní komunikace v obci Skřipov</t>
  </si>
  <si>
    <t>00635375</t>
  </si>
  <si>
    <t>Lhotka u Litultovic 61, 747 55 Lhotka u Litultovic</t>
  </si>
  <si>
    <t>Modernizace VR a rekonstrukce komunikací Lhotka u Litultovic</t>
  </si>
  <si>
    <t>00600661</t>
  </si>
  <si>
    <t>Slatina 1, 742 93 Slatina</t>
  </si>
  <si>
    <t>Oprava místní komunikace "Fifejdy"</t>
  </si>
  <si>
    <t>00577081</t>
  </si>
  <si>
    <t>Vojkovice 88, 739 51 Vojkovice</t>
  </si>
  <si>
    <t>Autobusové zastávky ve Vojkovicích</t>
  </si>
  <si>
    <t>00296031</t>
  </si>
  <si>
    <t>Hošťálkovy 77, 793 81 Hošťálkovy</t>
  </si>
  <si>
    <t>Oprava multifunkční budovy Hošťálkovy</t>
  </si>
  <si>
    <t>00577073</t>
  </si>
  <si>
    <t>Pazderna 65, 739 51 Pazderna</t>
  </si>
  <si>
    <t>Oprava části místní komunikace MK2</t>
  </si>
  <si>
    <t>00849731</t>
  </si>
  <si>
    <t>Slezská 260/3a, 747 94 Dobroslavice</t>
  </si>
  <si>
    <t>Oprava sociálních zařízení šaten TJ Sokol Dobroslavice</t>
  </si>
  <si>
    <t>00494216</t>
  </si>
  <si>
    <t>Pržno 50, 739 11 Pržno</t>
  </si>
  <si>
    <t>Rekonstrukce oplocení kostela a hřbitova v obci Pržno</t>
  </si>
  <si>
    <t>00798416</t>
  </si>
  <si>
    <t>Prostorná 132, 742 83 Olbramice</t>
  </si>
  <si>
    <t>Prodloužení ulice Kolnie</t>
  </si>
  <si>
    <t>00299839</t>
  </si>
  <si>
    <t>Poštovní 119, 747 19 Bohuslavice</t>
  </si>
  <si>
    <t>Vybudování zpevněné plochy pod kontejnery</t>
  </si>
  <si>
    <t>00576972</t>
  </si>
  <si>
    <t>Pstruží 93, 739 11 Frýdlant nad Ostravicí</t>
  </si>
  <si>
    <t>CELKEM BODŮ průměr</t>
  </si>
  <si>
    <t>0</t>
  </si>
  <si>
    <t>Těškovice</t>
  </si>
  <si>
    <t>00535117</t>
  </si>
  <si>
    <t>Těškovice 170, 747 64 Těškovice</t>
  </si>
  <si>
    <t>Rekonstrukce hygienického zařízení Mateřská škola Těškovice</t>
  </si>
  <si>
    <t>Návrh</t>
  </si>
  <si>
    <t>Poskytnutí investičních a neinvestičních dotací náhradníci - dotační titul 1</t>
  </si>
  <si>
    <t>Příloha č. 3 k materiálu č. 10/9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</si>
</sst>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Arial CE"/>
      <family val="2"/>
    </font>
    <font>
      <b/>
      <sz val="14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/>
    </xf>
    <xf numFmtId="10" fontId="6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10" fontId="5" fillId="33" borderId="15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9" fontId="4" fillId="0" borderId="20" xfId="0" applyNumberFormat="1" applyFont="1" applyFill="1" applyBorder="1" applyAlignment="1">
      <alignment wrapText="1"/>
    </xf>
    <xf numFmtId="0" fontId="7" fillId="0" borderId="0" xfId="0" applyFont="1" applyBorder="1" applyAlignment="1">
      <alignment/>
    </xf>
    <xf numFmtId="49" fontId="4" fillId="0" borderId="2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94"/>
  <sheetViews>
    <sheetView tabSelected="1" zoomScalePageLayoutView="0" workbookViewId="0" topLeftCell="K79">
      <selection activeCell="G15" sqref="G15"/>
    </sheetView>
  </sheetViews>
  <sheetFormatPr defaultColWidth="9.00390625" defaultRowHeight="12.75"/>
  <cols>
    <col min="1" max="2" width="11.625" style="0" customWidth="1"/>
    <col min="3" max="3" width="18.125" style="4" customWidth="1"/>
    <col min="4" max="4" width="14.25390625" style="4" customWidth="1"/>
    <col min="5" max="5" width="12.00390625" style="4" customWidth="1"/>
    <col min="6" max="6" width="27.25390625" style="0" customWidth="1"/>
    <col min="7" max="7" width="37.75390625" style="4" customWidth="1"/>
    <col min="8" max="8" width="11.375" style="4" customWidth="1"/>
    <col min="9" max="9" width="11.75390625" style="3" customWidth="1"/>
    <col min="10" max="10" width="12.75390625" style="0" customWidth="1"/>
    <col min="11" max="11" width="13.375" style="2" customWidth="1"/>
    <col min="12" max="12" width="13.125" style="2" customWidth="1"/>
    <col min="13" max="15" width="12.875" style="1" customWidth="1"/>
    <col min="16" max="16" width="16.125" style="0" customWidth="1"/>
    <col min="17" max="66" width="9.125" style="7" customWidth="1"/>
  </cols>
  <sheetData>
    <row r="1" spans="1:16" ht="12.75">
      <c r="A1" t="s">
        <v>359</v>
      </c>
      <c r="M1" s="9"/>
      <c r="N1" s="9"/>
      <c r="O1" s="9"/>
      <c r="P1" s="6"/>
    </row>
    <row r="2" spans="1:16" ht="12.75">
      <c r="A2" t="s">
        <v>357</v>
      </c>
      <c r="M2" s="9"/>
      <c r="N2" s="9"/>
      <c r="O2" s="9"/>
      <c r="P2" s="6"/>
    </row>
    <row r="3" spans="1:8" ht="18.75" customHeight="1" thickBot="1">
      <c r="A3" s="34" t="s">
        <v>358</v>
      </c>
      <c r="B3" s="13"/>
      <c r="C3" s="11"/>
      <c r="D3" s="11"/>
      <c r="E3" s="11"/>
      <c r="G3" s="13"/>
      <c r="H3" s="51"/>
    </row>
    <row r="4" spans="1:16" ht="77.25" thickBot="1">
      <c r="A4" s="35" t="s">
        <v>4</v>
      </c>
      <c r="B4" s="36" t="s">
        <v>208</v>
      </c>
      <c r="C4" s="36" t="s">
        <v>209</v>
      </c>
      <c r="D4" s="36" t="s">
        <v>210</v>
      </c>
      <c r="E4" s="36" t="s">
        <v>11</v>
      </c>
      <c r="F4" s="36" t="s">
        <v>10</v>
      </c>
      <c r="G4" s="36" t="s">
        <v>0</v>
      </c>
      <c r="H4" s="36" t="s">
        <v>351</v>
      </c>
      <c r="I4" s="37" t="s">
        <v>1</v>
      </c>
      <c r="J4" s="38" t="s">
        <v>8</v>
      </c>
      <c r="K4" s="39" t="s">
        <v>12</v>
      </c>
      <c r="L4" s="39" t="s">
        <v>7</v>
      </c>
      <c r="M4" s="40" t="s">
        <v>5</v>
      </c>
      <c r="N4" s="41" t="s">
        <v>13</v>
      </c>
      <c r="O4" s="41" t="s">
        <v>14</v>
      </c>
      <c r="P4" s="42" t="s">
        <v>2</v>
      </c>
    </row>
    <row r="5" spans="1:17" ht="25.5">
      <c r="A5" s="15">
        <v>27</v>
      </c>
      <c r="B5" s="15">
        <v>27</v>
      </c>
      <c r="C5" s="5" t="s">
        <v>353</v>
      </c>
      <c r="D5" s="16" t="s">
        <v>211</v>
      </c>
      <c r="E5" s="16" t="s">
        <v>354</v>
      </c>
      <c r="F5" s="5" t="s">
        <v>355</v>
      </c>
      <c r="G5" s="8" t="s">
        <v>356</v>
      </c>
      <c r="H5" s="10">
        <v>27</v>
      </c>
      <c r="I5" s="14">
        <v>750555</v>
      </c>
      <c r="J5" s="26">
        <f>K5/I5</f>
        <v>0.6669131509349748</v>
      </c>
      <c r="K5" s="14">
        <f aca="true" t="shared" si="0" ref="K5:K10">I5-M5</f>
        <v>500555</v>
      </c>
      <c r="L5" s="27">
        <f aca="true" t="shared" si="1" ref="L5:L10">M5/I5</f>
        <v>0.3330868490650252</v>
      </c>
      <c r="M5" s="14">
        <f>N5+O5</f>
        <v>250000</v>
      </c>
      <c r="N5" s="14">
        <v>250000</v>
      </c>
      <c r="O5" s="14"/>
      <c r="P5" s="14">
        <f>M5</f>
        <v>250000</v>
      </c>
      <c r="Q5" s="53"/>
    </row>
    <row r="6" spans="1:66" s="23" customFormat="1" ht="26.25" thickBot="1">
      <c r="A6" s="28">
        <v>28</v>
      </c>
      <c r="B6" s="28">
        <v>75</v>
      </c>
      <c r="C6" s="19" t="s">
        <v>176</v>
      </c>
      <c r="D6" s="19" t="s">
        <v>211</v>
      </c>
      <c r="E6" s="20" t="s">
        <v>214</v>
      </c>
      <c r="F6" s="19" t="s">
        <v>215</v>
      </c>
      <c r="G6" s="21" t="s">
        <v>216</v>
      </c>
      <c r="H6" s="19">
        <v>27</v>
      </c>
      <c r="I6" s="22">
        <v>745442</v>
      </c>
      <c r="J6" s="29">
        <f>K6/I6</f>
        <v>0.6646285022845506</v>
      </c>
      <c r="K6" s="22">
        <f t="shared" si="0"/>
        <v>495442</v>
      </c>
      <c r="L6" s="30">
        <f t="shared" si="1"/>
        <v>0.3353714977154494</v>
      </c>
      <c r="M6" s="22">
        <f>N6+O6</f>
        <v>250000</v>
      </c>
      <c r="N6" s="22">
        <v>250000</v>
      </c>
      <c r="O6" s="22"/>
      <c r="P6" s="43">
        <f aca="true" t="shared" si="2" ref="P6:P11">P5+M6</f>
        <v>500000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16" s="7" customFormat="1" ht="25.5">
      <c r="A7" s="15">
        <v>29</v>
      </c>
      <c r="B7" s="15">
        <v>87</v>
      </c>
      <c r="C7" s="5" t="s">
        <v>188</v>
      </c>
      <c r="D7" s="19" t="s">
        <v>211</v>
      </c>
      <c r="E7" s="16" t="s">
        <v>217</v>
      </c>
      <c r="F7" s="5" t="s">
        <v>218</v>
      </c>
      <c r="G7" s="8" t="s">
        <v>219</v>
      </c>
      <c r="H7" s="5">
        <v>27</v>
      </c>
      <c r="I7" s="14">
        <v>643000</v>
      </c>
      <c r="J7" s="26">
        <f>K7/I7</f>
        <v>0.6111975116640747</v>
      </c>
      <c r="K7" s="14">
        <f t="shared" si="0"/>
        <v>393000</v>
      </c>
      <c r="L7" s="27">
        <f t="shared" si="1"/>
        <v>0.38880248833592534</v>
      </c>
      <c r="M7" s="14">
        <f>N7+O7</f>
        <v>250000</v>
      </c>
      <c r="N7" s="14">
        <v>250000</v>
      </c>
      <c r="O7" s="14"/>
      <c r="P7" s="44">
        <f t="shared" si="2"/>
        <v>750000</v>
      </c>
    </row>
    <row r="8" spans="1:16" ht="25.5">
      <c r="A8" s="15">
        <v>30</v>
      </c>
      <c r="B8" s="15">
        <v>23</v>
      </c>
      <c r="C8" s="5" t="s">
        <v>77</v>
      </c>
      <c r="D8" s="19" t="s">
        <v>211</v>
      </c>
      <c r="E8" s="16" t="s">
        <v>78</v>
      </c>
      <c r="F8" s="5" t="s">
        <v>79</v>
      </c>
      <c r="G8" s="8" t="s">
        <v>80</v>
      </c>
      <c r="H8" s="5">
        <v>27</v>
      </c>
      <c r="I8" s="14">
        <v>641000</v>
      </c>
      <c r="J8" s="26">
        <f>K8/I8</f>
        <v>0.609984399375975</v>
      </c>
      <c r="K8" s="14">
        <f t="shared" si="0"/>
        <v>391000</v>
      </c>
      <c r="L8" s="27">
        <f t="shared" si="1"/>
        <v>0.39001560062402496</v>
      </c>
      <c r="M8" s="14">
        <v>250000</v>
      </c>
      <c r="N8" s="14">
        <v>250000</v>
      </c>
      <c r="O8" s="14"/>
      <c r="P8" s="44">
        <f t="shared" si="2"/>
        <v>1000000</v>
      </c>
    </row>
    <row r="9" spans="1:16" ht="25.5">
      <c r="A9" s="15">
        <v>31</v>
      </c>
      <c r="B9" s="15">
        <v>107</v>
      </c>
      <c r="C9" s="5" t="s">
        <v>203</v>
      </c>
      <c r="D9" s="19" t="s">
        <v>211</v>
      </c>
      <c r="E9" s="16" t="s">
        <v>220</v>
      </c>
      <c r="F9" s="5" t="s">
        <v>221</v>
      </c>
      <c r="G9" s="8" t="s">
        <v>222</v>
      </c>
      <c r="H9" s="5">
        <v>26.5</v>
      </c>
      <c r="I9" s="14">
        <v>312000</v>
      </c>
      <c r="J9" s="26">
        <f>K9/I9</f>
        <v>0.5102564102564102</v>
      </c>
      <c r="K9" s="14">
        <f t="shared" si="0"/>
        <v>159200</v>
      </c>
      <c r="L9" s="27">
        <f t="shared" si="1"/>
        <v>0.4897435897435897</v>
      </c>
      <c r="M9" s="14">
        <f>N9+O9</f>
        <v>152800</v>
      </c>
      <c r="N9" s="14">
        <v>152800</v>
      </c>
      <c r="O9" s="14"/>
      <c r="P9" s="44">
        <f t="shared" si="2"/>
        <v>1152800</v>
      </c>
    </row>
    <row r="10" spans="1:16" ht="25.5">
      <c r="A10" s="15">
        <v>32</v>
      </c>
      <c r="B10" s="15">
        <v>109</v>
      </c>
      <c r="C10" s="5" t="s">
        <v>205</v>
      </c>
      <c r="D10" s="19" t="s">
        <v>211</v>
      </c>
      <c r="E10" s="16" t="s">
        <v>223</v>
      </c>
      <c r="F10" s="5" t="s">
        <v>225</v>
      </c>
      <c r="G10" s="8" t="s">
        <v>224</v>
      </c>
      <c r="H10" s="5">
        <v>26.5</v>
      </c>
      <c r="I10" s="14">
        <v>465267</v>
      </c>
      <c r="J10" s="26">
        <v>0.51</v>
      </c>
      <c r="K10" s="14">
        <f t="shared" si="0"/>
        <v>237267</v>
      </c>
      <c r="L10" s="27">
        <f t="shared" si="1"/>
        <v>0.4900412021484438</v>
      </c>
      <c r="M10" s="14">
        <f>N10+O10</f>
        <v>228000</v>
      </c>
      <c r="N10" s="14">
        <v>228000</v>
      </c>
      <c r="O10" s="14"/>
      <c r="P10" s="44">
        <f t="shared" si="2"/>
        <v>1380800</v>
      </c>
    </row>
    <row r="11" spans="1:16" ht="12.75">
      <c r="A11" s="15">
        <v>33</v>
      </c>
      <c r="B11" s="15">
        <v>42</v>
      </c>
      <c r="C11" s="5" t="s">
        <v>131</v>
      </c>
      <c r="D11" s="19" t="s">
        <v>211</v>
      </c>
      <c r="E11" s="16" t="s">
        <v>132</v>
      </c>
      <c r="F11" s="5" t="s">
        <v>133</v>
      </c>
      <c r="G11" s="8" t="s">
        <v>134</v>
      </c>
      <c r="H11" s="5">
        <v>26.5</v>
      </c>
      <c r="I11" s="14">
        <v>1000000</v>
      </c>
      <c r="J11" s="26">
        <f>K11/I11</f>
        <v>0.75</v>
      </c>
      <c r="K11" s="14">
        <f aca="true" t="shared" si="3" ref="K11:K41">I11-M11</f>
        <v>750000</v>
      </c>
      <c r="L11" s="27">
        <f aca="true" t="shared" si="4" ref="L11:L41">M11/I11</f>
        <v>0.25</v>
      </c>
      <c r="M11" s="14">
        <v>250000</v>
      </c>
      <c r="N11" s="14">
        <v>250000</v>
      </c>
      <c r="O11" s="14"/>
      <c r="P11" s="44">
        <f t="shared" si="2"/>
        <v>1630800</v>
      </c>
    </row>
    <row r="12" spans="1:16" ht="12.75">
      <c r="A12" s="15">
        <v>35</v>
      </c>
      <c r="B12" s="15">
        <v>47</v>
      </c>
      <c r="C12" s="5" t="s">
        <v>142</v>
      </c>
      <c r="D12" s="19" t="s">
        <v>211</v>
      </c>
      <c r="E12" s="16" t="s">
        <v>143</v>
      </c>
      <c r="F12" s="5" t="s">
        <v>144</v>
      </c>
      <c r="G12" s="8" t="s">
        <v>145</v>
      </c>
      <c r="H12" s="5">
        <v>26.5</v>
      </c>
      <c r="I12" s="14">
        <v>300000</v>
      </c>
      <c r="J12" s="26">
        <f>K12/I12</f>
        <v>0.56</v>
      </c>
      <c r="K12" s="14">
        <f t="shared" si="3"/>
        <v>168000</v>
      </c>
      <c r="L12" s="27">
        <f t="shared" si="4"/>
        <v>0.44</v>
      </c>
      <c r="M12" s="14">
        <v>132000</v>
      </c>
      <c r="N12" s="14">
        <v>132000</v>
      </c>
      <c r="O12" s="14"/>
      <c r="P12" s="44">
        <f aca="true" t="shared" si="5" ref="P12:P75">P11+M12</f>
        <v>1762800</v>
      </c>
    </row>
    <row r="13" spans="1:16" ht="12.75">
      <c r="A13" s="15">
        <v>36</v>
      </c>
      <c r="B13" s="15">
        <v>51</v>
      </c>
      <c r="C13" s="5" t="s">
        <v>158</v>
      </c>
      <c r="D13" s="19" t="s">
        <v>211</v>
      </c>
      <c r="E13" s="16" t="s">
        <v>159</v>
      </c>
      <c r="F13" s="5" t="s">
        <v>160</v>
      </c>
      <c r="G13" s="8" t="s">
        <v>161</v>
      </c>
      <c r="H13" s="5">
        <v>26.5</v>
      </c>
      <c r="I13" s="14">
        <v>432517</v>
      </c>
      <c r="J13" s="26">
        <v>0.5702</v>
      </c>
      <c r="K13" s="14">
        <f t="shared" si="3"/>
        <v>246617</v>
      </c>
      <c r="L13" s="27">
        <f t="shared" si="4"/>
        <v>0.4298096953414548</v>
      </c>
      <c r="M13" s="14">
        <v>185900</v>
      </c>
      <c r="N13" s="14"/>
      <c r="O13" s="14">
        <v>185900</v>
      </c>
      <c r="P13" s="44">
        <f t="shared" si="5"/>
        <v>1948700</v>
      </c>
    </row>
    <row r="14" spans="1:16" ht="12.75">
      <c r="A14" s="15">
        <v>37</v>
      </c>
      <c r="B14" s="15">
        <v>24</v>
      </c>
      <c r="C14" s="5" t="s">
        <v>81</v>
      </c>
      <c r="D14" s="19" t="s">
        <v>211</v>
      </c>
      <c r="E14" s="16" t="s">
        <v>82</v>
      </c>
      <c r="F14" s="5" t="s">
        <v>83</v>
      </c>
      <c r="G14" s="8" t="s">
        <v>84</v>
      </c>
      <c r="H14" s="5">
        <v>26.5</v>
      </c>
      <c r="I14" s="14">
        <v>842765</v>
      </c>
      <c r="J14" s="26">
        <f aca="true" t="shared" si="6" ref="J14:J27">K14/I14</f>
        <v>0.703357400936204</v>
      </c>
      <c r="K14" s="14">
        <f t="shared" si="3"/>
        <v>592765</v>
      </c>
      <c r="L14" s="27">
        <f t="shared" si="4"/>
        <v>0.296642599063796</v>
      </c>
      <c r="M14" s="14">
        <v>250000</v>
      </c>
      <c r="N14" s="14">
        <v>250000</v>
      </c>
      <c r="O14" s="14"/>
      <c r="P14" s="44">
        <f t="shared" si="5"/>
        <v>2198700</v>
      </c>
    </row>
    <row r="15" spans="1:16" ht="25.5">
      <c r="A15" s="15">
        <v>38</v>
      </c>
      <c r="B15" s="15">
        <v>106</v>
      </c>
      <c r="C15" s="5" t="s">
        <v>202</v>
      </c>
      <c r="D15" s="19" t="s">
        <v>211</v>
      </c>
      <c r="E15" s="16" t="s">
        <v>226</v>
      </c>
      <c r="F15" s="5" t="s">
        <v>227</v>
      </c>
      <c r="G15" s="8" t="s">
        <v>228</v>
      </c>
      <c r="H15" s="5">
        <v>26.5</v>
      </c>
      <c r="I15" s="14">
        <v>800000</v>
      </c>
      <c r="J15" s="26">
        <f t="shared" si="6"/>
        <v>0.6875</v>
      </c>
      <c r="K15" s="14">
        <f t="shared" si="3"/>
        <v>550000</v>
      </c>
      <c r="L15" s="27">
        <f t="shared" si="4"/>
        <v>0.3125</v>
      </c>
      <c r="M15" s="14">
        <f>N15+O15</f>
        <v>250000</v>
      </c>
      <c r="N15" s="14">
        <v>250000</v>
      </c>
      <c r="O15" s="14"/>
      <c r="P15" s="44">
        <f t="shared" si="5"/>
        <v>2448700</v>
      </c>
    </row>
    <row r="16" spans="1:16" ht="25.5">
      <c r="A16" s="15">
        <v>39</v>
      </c>
      <c r="B16" s="15">
        <v>41</v>
      </c>
      <c r="C16" s="5" t="s">
        <v>127</v>
      </c>
      <c r="D16" s="19" t="s">
        <v>211</v>
      </c>
      <c r="E16" s="16" t="s">
        <v>128</v>
      </c>
      <c r="F16" s="5" t="s">
        <v>129</v>
      </c>
      <c r="G16" s="8" t="s">
        <v>130</v>
      </c>
      <c r="H16" s="5">
        <v>26.5</v>
      </c>
      <c r="I16" s="14">
        <v>367505</v>
      </c>
      <c r="J16" s="26">
        <f t="shared" si="6"/>
        <v>0.6201412225684004</v>
      </c>
      <c r="K16" s="14">
        <f t="shared" si="3"/>
        <v>227905</v>
      </c>
      <c r="L16" s="27">
        <f t="shared" si="4"/>
        <v>0.37985877743159957</v>
      </c>
      <c r="M16" s="14">
        <v>139600</v>
      </c>
      <c r="N16" s="14">
        <v>139600</v>
      </c>
      <c r="O16" s="14"/>
      <c r="P16" s="44">
        <f t="shared" si="5"/>
        <v>2588300</v>
      </c>
    </row>
    <row r="17" spans="1:16" ht="25.5">
      <c r="A17" s="15">
        <v>40</v>
      </c>
      <c r="B17" s="15">
        <v>36</v>
      </c>
      <c r="C17" s="5" t="s">
        <v>112</v>
      </c>
      <c r="D17" s="19" t="s">
        <v>211</v>
      </c>
      <c r="E17" s="16" t="s">
        <v>113</v>
      </c>
      <c r="F17" s="5" t="s">
        <v>114</v>
      </c>
      <c r="G17" s="8" t="s">
        <v>115</v>
      </c>
      <c r="H17" s="5">
        <v>26</v>
      </c>
      <c r="I17" s="14">
        <v>400000</v>
      </c>
      <c r="J17" s="26">
        <f t="shared" si="6"/>
        <v>0.62</v>
      </c>
      <c r="K17" s="14">
        <f t="shared" si="3"/>
        <v>248000</v>
      </c>
      <c r="L17" s="27">
        <f t="shared" si="4"/>
        <v>0.38</v>
      </c>
      <c r="M17" s="14">
        <v>152000</v>
      </c>
      <c r="N17" s="14">
        <v>152000</v>
      </c>
      <c r="O17" s="14"/>
      <c r="P17" s="44">
        <f t="shared" si="5"/>
        <v>2740300</v>
      </c>
    </row>
    <row r="18" spans="1:16" ht="25.5">
      <c r="A18" s="15">
        <v>41</v>
      </c>
      <c r="B18" s="15">
        <v>105</v>
      </c>
      <c r="C18" s="5" t="s">
        <v>201</v>
      </c>
      <c r="D18" s="19" t="s">
        <v>211</v>
      </c>
      <c r="E18" s="16" t="s">
        <v>229</v>
      </c>
      <c r="F18" s="5" t="s">
        <v>230</v>
      </c>
      <c r="G18" s="8" t="s">
        <v>231</v>
      </c>
      <c r="H18" s="5">
        <v>26</v>
      </c>
      <c r="I18" s="14">
        <v>456558</v>
      </c>
      <c r="J18" s="26">
        <f t="shared" si="6"/>
        <v>0.5102484240775542</v>
      </c>
      <c r="K18" s="14">
        <f t="shared" si="3"/>
        <v>232958</v>
      </c>
      <c r="L18" s="27">
        <f t="shared" si="4"/>
        <v>0.4897515759224458</v>
      </c>
      <c r="M18" s="14">
        <f>N18+O18</f>
        <v>223600</v>
      </c>
      <c r="N18" s="14">
        <v>223600</v>
      </c>
      <c r="O18" s="14"/>
      <c r="P18" s="44">
        <f t="shared" si="5"/>
        <v>2963900</v>
      </c>
    </row>
    <row r="19" spans="1:16" ht="12.75">
      <c r="A19" s="15">
        <v>42</v>
      </c>
      <c r="B19" s="15">
        <v>26</v>
      </c>
      <c r="C19" s="5" t="s">
        <v>89</v>
      </c>
      <c r="D19" s="19" t="s">
        <v>318</v>
      </c>
      <c r="E19" s="16" t="s">
        <v>90</v>
      </c>
      <c r="F19" s="5" t="s">
        <v>91</v>
      </c>
      <c r="G19" s="8" t="s">
        <v>92</v>
      </c>
      <c r="H19" s="5">
        <v>26</v>
      </c>
      <c r="I19" s="14">
        <v>801000</v>
      </c>
      <c r="J19" s="26">
        <f t="shared" si="6"/>
        <v>0.6878901373283396</v>
      </c>
      <c r="K19" s="14">
        <f t="shared" si="3"/>
        <v>551000</v>
      </c>
      <c r="L19" s="27">
        <f t="shared" si="4"/>
        <v>0.3121098626716604</v>
      </c>
      <c r="M19" s="14">
        <v>250000</v>
      </c>
      <c r="N19" s="14">
        <v>250000</v>
      </c>
      <c r="O19" s="14"/>
      <c r="P19" s="44">
        <f t="shared" si="5"/>
        <v>3213900</v>
      </c>
    </row>
    <row r="20" spans="1:16" ht="25.5">
      <c r="A20" s="15">
        <v>43</v>
      </c>
      <c r="B20" s="15">
        <v>64</v>
      </c>
      <c r="C20" s="5" t="s">
        <v>169</v>
      </c>
      <c r="D20" s="19" t="s">
        <v>211</v>
      </c>
      <c r="E20" s="16" t="s">
        <v>232</v>
      </c>
      <c r="F20" s="5" t="s">
        <v>233</v>
      </c>
      <c r="G20" s="8" t="s">
        <v>234</v>
      </c>
      <c r="H20" s="5">
        <v>26</v>
      </c>
      <c r="I20" s="14">
        <v>1100000</v>
      </c>
      <c r="J20" s="26">
        <f t="shared" si="6"/>
        <v>0.7727272727272727</v>
      </c>
      <c r="K20" s="14">
        <f t="shared" si="3"/>
        <v>850000</v>
      </c>
      <c r="L20" s="27">
        <f t="shared" si="4"/>
        <v>0.22727272727272727</v>
      </c>
      <c r="M20" s="14">
        <f>N20+O20</f>
        <v>250000</v>
      </c>
      <c r="N20" s="14">
        <v>250000</v>
      </c>
      <c r="O20" s="14"/>
      <c r="P20" s="44">
        <f t="shared" si="5"/>
        <v>3463900</v>
      </c>
    </row>
    <row r="21" spans="1:16" ht="25.5">
      <c r="A21" s="15">
        <v>44</v>
      </c>
      <c r="B21" s="15">
        <v>15</v>
      </c>
      <c r="C21" s="5" t="s">
        <v>55</v>
      </c>
      <c r="D21" s="19" t="s">
        <v>211</v>
      </c>
      <c r="E21" s="16" t="s">
        <v>19</v>
      </c>
      <c r="F21" s="5" t="s">
        <v>6</v>
      </c>
      <c r="G21" s="8" t="s">
        <v>56</v>
      </c>
      <c r="H21" s="5">
        <v>26</v>
      </c>
      <c r="I21" s="14">
        <v>2134804</v>
      </c>
      <c r="J21" s="26">
        <f t="shared" si="6"/>
        <v>0.8828932304792384</v>
      </c>
      <c r="K21" s="14">
        <f t="shared" si="3"/>
        <v>1884804</v>
      </c>
      <c r="L21" s="27">
        <f t="shared" si="4"/>
        <v>0.11710676952076163</v>
      </c>
      <c r="M21" s="14">
        <v>250000</v>
      </c>
      <c r="N21" s="14">
        <v>250000</v>
      </c>
      <c r="O21" s="14"/>
      <c r="P21" s="44">
        <f t="shared" si="5"/>
        <v>3713900</v>
      </c>
    </row>
    <row r="22" spans="1:16" ht="25.5">
      <c r="A22" s="15">
        <v>45</v>
      </c>
      <c r="B22" s="15">
        <v>66</v>
      </c>
      <c r="C22" s="5" t="s">
        <v>171</v>
      </c>
      <c r="D22" s="19" t="s">
        <v>211</v>
      </c>
      <c r="E22" s="16" t="s">
        <v>235</v>
      </c>
      <c r="F22" s="5" t="s">
        <v>236</v>
      </c>
      <c r="G22" s="8" t="s">
        <v>237</v>
      </c>
      <c r="H22" s="5">
        <v>26</v>
      </c>
      <c r="I22" s="14">
        <v>645000</v>
      </c>
      <c r="J22" s="26">
        <f t="shared" si="6"/>
        <v>0.6124031007751938</v>
      </c>
      <c r="K22" s="14">
        <f t="shared" si="3"/>
        <v>395000</v>
      </c>
      <c r="L22" s="27">
        <f t="shared" si="4"/>
        <v>0.3875968992248062</v>
      </c>
      <c r="M22" s="14">
        <f>N22+O22</f>
        <v>250000</v>
      </c>
      <c r="N22" s="14">
        <v>250000</v>
      </c>
      <c r="O22" s="14"/>
      <c r="P22" s="44">
        <f t="shared" si="5"/>
        <v>3963900</v>
      </c>
    </row>
    <row r="23" spans="1:16" ht="12.75">
      <c r="A23" s="15">
        <v>46</v>
      </c>
      <c r="B23" s="15">
        <v>46</v>
      </c>
      <c r="C23" s="5" t="s">
        <v>139</v>
      </c>
      <c r="D23" s="19" t="s">
        <v>211</v>
      </c>
      <c r="E23" s="16" t="s">
        <v>140</v>
      </c>
      <c r="F23" s="5" t="s">
        <v>139</v>
      </c>
      <c r="G23" s="8" t="s">
        <v>141</v>
      </c>
      <c r="H23" s="5">
        <v>26</v>
      </c>
      <c r="I23" s="14">
        <v>650000</v>
      </c>
      <c r="J23" s="26">
        <f t="shared" si="6"/>
        <v>0.6153846153846154</v>
      </c>
      <c r="K23" s="14">
        <f t="shared" si="3"/>
        <v>400000</v>
      </c>
      <c r="L23" s="27">
        <f t="shared" si="4"/>
        <v>0.38461538461538464</v>
      </c>
      <c r="M23" s="14">
        <v>250000</v>
      </c>
      <c r="N23" s="14">
        <v>250000</v>
      </c>
      <c r="O23" s="14"/>
      <c r="P23" s="44">
        <f t="shared" si="5"/>
        <v>4213900</v>
      </c>
    </row>
    <row r="24" spans="1:16" ht="12.75">
      <c r="A24" s="15">
        <v>47</v>
      </c>
      <c r="B24" s="15">
        <v>5</v>
      </c>
      <c r="C24" s="5" t="s">
        <v>36</v>
      </c>
      <c r="D24" s="19" t="s">
        <v>211</v>
      </c>
      <c r="E24" s="16" t="s">
        <v>16</v>
      </c>
      <c r="F24" s="5" t="s">
        <v>17</v>
      </c>
      <c r="G24" s="8" t="s">
        <v>37</v>
      </c>
      <c r="H24" s="5">
        <v>25.5</v>
      </c>
      <c r="I24" s="14">
        <v>180000</v>
      </c>
      <c r="J24" s="26">
        <f t="shared" si="6"/>
        <v>0.51</v>
      </c>
      <c r="K24" s="14">
        <f t="shared" si="3"/>
        <v>91800</v>
      </c>
      <c r="L24" s="27">
        <f t="shared" si="4"/>
        <v>0.49</v>
      </c>
      <c r="M24" s="14">
        <v>88200</v>
      </c>
      <c r="N24" s="14">
        <v>88200</v>
      </c>
      <c r="O24" s="14"/>
      <c r="P24" s="44">
        <f t="shared" si="5"/>
        <v>4302100</v>
      </c>
    </row>
    <row r="25" spans="1:16" ht="25.5">
      <c r="A25" s="15">
        <v>48</v>
      </c>
      <c r="B25" s="15">
        <v>108</v>
      </c>
      <c r="C25" s="5" t="s">
        <v>204</v>
      </c>
      <c r="D25" s="19" t="s">
        <v>211</v>
      </c>
      <c r="E25" s="16" t="s">
        <v>238</v>
      </c>
      <c r="F25" s="5" t="s">
        <v>239</v>
      </c>
      <c r="G25" s="8" t="s">
        <v>240</v>
      </c>
      <c r="H25" s="5">
        <v>25.5</v>
      </c>
      <c r="I25" s="14">
        <v>215000</v>
      </c>
      <c r="J25" s="26">
        <f t="shared" si="6"/>
        <v>0.5102325581395348</v>
      </c>
      <c r="K25" s="14">
        <f t="shared" si="3"/>
        <v>109700</v>
      </c>
      <c r="L25" s="27">
        <f t="shared" si="4"/>
        <v>0.4897674418604651</v>
      </c>
      <c r="M25" s="14">
        <f>N25+O25</f>
        <v>105300</v>
      </c>
      <c r="N25" s="14">
        <v>105300</v>
      </c>
      <c r="O25" s="14"/>
      <c r="P25" s="44">
        <f t="shared" si="5"/>
        <v>4407400</v>
      </c>
    </row>
    <row r="26" spans="1:16" ht="25.5">
      <c r="A26" s="15">
        <v>49</v>
      </c>
      <c r="B26" s="15">
        <v>91</v>
      </c>
      <c r="C26" s="5" t="s">
        <v>192</v>
      </c>
      <c r="D26" s="19" t="s">
        <v>211</v>
      </c>
      <c r="E26" s="16" t="s">
        <v>241</v>
      </c>
      <c r="F26" s="5" t="s">
        <v>242</v>
      </c>
      <c r="G26" s="8" t="s">
        <v>243</v>
      </c>
      <c r="H26" s="5">
        <v>25.5</v>
      </c>
      <c r="I26" s="14">
        <v>450000</v>
      </c>
      <c r="J26" s="26">
        <f t="shared" si="6"/>
        <v>0.61</v>
      </c>
      <c r="K26" s="14">
        <f t="shared" si="3"/>
        <v>274500</v>
      </c>
      <c r="L26" s="27">
        <f t="shared" si="4"/>
        <v>0.39</v>
      </c>
      <c r="M26" s="14">
        <f>N26+O26</f>
        <v>175500</v>
      </c>
      <c r="N26" s="14">
        <v>175500</v>
      </c>
      <c r="O26" s="14"/>
      <c r="P26" s="44">
        <f t="shared" si="5"/>
        <v>4582900</v>
      </c>
    </row>
    <row r="27" spans="1:16" ht="38.25">
      <c r="A27" s="15">
        <v>50</v>
      </c>
      <c r="B27" s="15">
        <v>18</v>
      </c>
      <c r="C27" s="5" t="s">
        <v>61</v>
      </c>
      <c r="D27" s="19" t="s">
        <v>211</v>
      </c>
      <c r="E27" s="16" t="s">
        <v>62</v>
      </c>
      <c r="F27" s="5" t="s">
        <v>63</v>
      </c>
      <c r="G27" s="8" t="s">
        <v>64</v>
      </c>
      <c r="H27" s="5">
        <v>25.5</v>
      </c>
      <c r="I27" s="14">
        <v>310600</v>
      </c>
      <c r="J27" s="26">
        <f t="shared" si="6"/>
        <v>0.6200901481004507</v>
      </c>
      <c r="K27" s="14">
        <f t="shared" si="3"/>
        <v>192600</v>
      </c>
      <c r="L27" s="27">
        <f t="shared" si="4"/>
        <v>0.37990985189954923</v>
      </c>
      <c r="M27" s="14">
        <v>118000</v>
      </c>
      <c r="N27" s="14">
        <v>118000</v>
      </c>
      <c r="O27" s="14"/>
      <c r="P27" s="44">
        <f t="shared" si="5"/>
        <v>4700900</v>
      </c>
    </row>
    <row r="28" spans="1:16" ht="25.5">
      <c r="A28" s="15">
        <v>51</v>
      </c>
      <c r="B28" s="15">
        <v>86</v>
      </c>
      <c r="C28" s="5" t="s">
        <v>187</v>
      </c>
      <c r="D28" s="19" t="s">
        <v>211</v>
      </c>
      <c r="E28" s="16" t="s">
        <v>244</v>
      </c>
      <c r="F28" s="5" t="s">
        <v>245</v>
      </c>
      <c r="G28" s="8" t="s">
        <v>246</v>
      </c>
      <c r="H28" s="5">
        <v>25.5</v>
      </c>
      <c r="I28" s="14">
        <v>642000</v>
      </c>
      <c r="J28" s="26" t="s">
        <v>207</v>
      </c>
      <c r="K28" s="14">
        <f t="shared" si="3"/>
        <v>392000</v>
      </c>
      <c r="L28" s="27">
        <f t="shared" si="4"/>
        <v>0.3894080996884735</v>
      </c>
      <c r="M28" s="14">
        <f>N28+O28</f>
        <v>250000</v>
      </c>
      <c r="N28" s="14">
        <v>250000</v>
      </c>
      <c r="O28" s="14"/>
      <c r="P28" s="44">
        <f t="shared" si="5"/>
        <v>4950900</v>
      </c>
    </row>
    <row r="29" spans="1:16" ht="25.5">
      <c r="A29" s="15">
        <v>52</v>
      </c>
      <c r="B29" s="15">
        <v>22</v>
      </c>
      <c r="C29" s="5" t="s">
        <v>73</v>
      </c>
      <c r="D29" s="19" t="s">
        <v>211</v>
      </c>
      <c r="E29" s="16" t="s">
        <v>74</v>
      </c>
      <c r="F29" s="5" t="s">
        <v>75</v>
      </c>
      <c r="G29" s="8" t="s">
        <v>76</v>
      </c>
      <c r="H29" s="5">
        <v>25.5</v>
      </c>
      <c r="I29" s="14">
        <v>915800</v>
      </c>
      <c r="J29" s="26">
        <f>K29/I29</f>
        <v>0.7270146320157239</v>
      </c>
      <c r="K29" s="14">
        <f t="shared" si="3"/>
        <v>665800</v>
      </c>
      <c r="L29" s="27">
        <f t="shared" si="4"/>
        <v>0.27298536798427603</v>
      </c>
      <c r="M29" s="14">
        <v>250000</v>
      </c>
      <c r="N29" s="14">
        <v>250000</v>
      </c>
      <c r="O29" s="14"/>
      <c r="P29" s="44">
        <f t="shared" si="5"/>
        <v>5200900</v>
      </c>
    </row>
    <row r="30" spans="1:16" ht="12.75">
      <c r="A30" s="15">
        <v>53</v>
      </c>
      <c r="B30" s="15">
        <v>11</v>
      </c>
      <c r="C30" s="5" t="s">
        <v>46</v>
      </c>
      <c r="D30" s="19" t="s">
        <v>211</v>
      </c>
      <c r="E30" s="16" t="s">
        <v>20</v>
      </c>
      <c r="F30" s="5" t="s">
        <v>21</v>
      </c>
      <c r="G30" s="8" t="s">
        <v>47</v>
      </c>
      <c r="H30" s="5">
        <v>25.5</v>
      </c>
      <c r="I30" s="14">
        <v>320000</v>
      </c>
      <c r="J30" s="26">
        <v>0.62</v>
      </c>
      <c r="K30" s="14">
        <f t="shared" si="3"/>
        <v>198400</v>
      </c>
      <c r="L30" s="27">
        <f t="shared" si="4"/>
        <v>0.38</v>
      </c>
      <c r="M30" s="14">
        <v>121600</v>
      </c>
      <c r="N30" s="14">
        <v>111600</v>
      </c>
      <c r="O30" s="14">
        <v>10000</v>
      </c>
      <c r="P30" s="44">
        <f t="shared" si="5"/>
        <v>5322500</v>
      </c>
    </row>
    <row r="31" spans="1:16" ht="25.5">
      <c r="A31" s="15">
        <v>54</v>
      </c>
      <c r="B31" s="15">
        <v>92</v>
      </c>
      <c r="C31" s="5" t="s">
        <v>193</v>
      </c>
      <c r="D31" s="19" t="s">
        <v>211</v>
      </c>
      <c r="E31" s="16" t="s">
        <v>247</v>
      </c>
      <c r="F31" s="5" t="s">
        <v>248</v>
      </c>
      <c r="G31" s="8" t="s">
        <v>249</v>
      </c>
      <c r="H31" s="5">
        <v>25</v>
      </c>
      <c r="I31" s="14">
        <v>380658</v>
      </c>
      <c r="J31" s="26">
        <f aca="true" t="shared" si="7" ref="J31:J41">K31/I31</f>
        <v>0.6658417792349037</v>
      </c>
      <c r="K31" s="14">
        <f t="shared" si="3"/>
        <v>253458</v>
      </c>
      <c r="L31" s="27">
        <f t="shared" si="4"/>
        <v>0.3341582207650962</v>
      </c>
      <c r="M31" s="14">
        <f>N31+O31</f>
        <v>127200</v>
      </c>
      <c r="N31" s="14">
        <v>107200</v>
      </c>
      <c r="O31" s="14">
        <v>20000</v>
      </c>
      <c r="P31" s="44">
        <f t="shared" si="5"/>
        <v>5449700</v>
      </c>
    </row>
    <row r="32" spans="1:16" ht="25.5">
      <c r="A32" s="15">
        <v>55</v>
      </c>
      <c r="B32" s="15">
        <v>94</v>
      </c>
      <c r="C32" s="5" t="s">
        <v>195</v>
      </c>
      <c r="D32" s="19" t="s">
        <v>211</v>
      </c>
      <c r="E32" s="16" t="s">
        <v>250</v>
      </c>
      <c r="F32" s="5" t="s">
        <v>251</v>
      </c>
      <c r="G32" s="8" t="s">
        <v>252</v>
      </c>
      <c r="H32" s="5">
        <v>25</v>
      </c>
      <c r="I32" s="14">
        <v>523300</v>
      </c>
      <c r="J32" s="26">
        <f t="shared" si="7"/>
        <v>0.5222625644945538</v>
      </c>
      <c r="K32" s="14">
        <f t="shared" si="3"/>
        <v>273300</v>
      </c>
      <c r="L32" s="27">
        <f t="shared" si="4"/>
        <v>0.47773743550544623</v>
      </c>
      <c r="M32" s="14">
        <f>N32+O32</f>
        <v>250000</v>
      </c>
      <c r="N32" s="14">
        <v>250000</v>
      </c>
      <c r="O32" s="14"/>
      <c r="P32" s="44">
        <f t="shared" si="5"/>
        <v>5699700</v>
      </c>
    </row>
    <row r="33" spans="1:16" ht="12.75">
      <c r="A33" s="15">
        <v>56</v>
      </c>
      <c r="B33" s="15">
        <v>31</v>
      </c>
      <c r="C33" s="5" t="s">
        <v>101</v>
      </c>
      <c r="D33" s="19" t="s">
        <v>211</v>
      </c>
      <c r="E33" s="16" t="s">
        <v>102</v>
      </c>
      <c r="F33" s="5" t="s">
        <v>103</v>
      </c>
      <c r="G33" s="8" t="s">
        <v>104</v>
      </c>
      <c r="H33" s="5">
        <v>25</v>
      </c>
      <c r="I33" s="14">
        <v>493005</v>
      </c>
      <c r="J33" s="26">
        <f t="shared" si="7"/>
        <v>0.5000050709424854</v>
      </c>
      <c r="K33" s="14">
        <f t="shared" si="3"/>
        <v>246505</v>
      </c>
      <c r="L33" s="27">
        <f t="shared" si="4"/>
        <v>0.49999492905751464</v>
      </c>
      <c r="M33" s="14">
        <v>246500</v>
      </c>
      <c r="N33" s="14">
        <v>246500</v>
      </c>
      <c r="O33" s="14"/>
      <c r="P33" s="44">
        <f t="shared" si="5"/>
        <v>5946200</v>
      </c>
    </row>
    <row r="34" spans="1:16" ht="25.5">
      <c r="A34" s="15">
        <v>57</v>
      </c>
      <c r="B34" s="15">
        <v>12</v>
      </c>
      <c r="C34" s="5" t="s">
        <v>49</v>
      </c>
      <c r="D34" s="19" t="s">
        <v>211</v>
      </c>
      <c r="E34" s="16" t="s">
        <v>15</v>
      </c>
      <c r="F34" s="5" t="s">
        <v>48</v>
      </c>
      <c r="G34" s="8" t="s">
        <v>50</v>
      </c>
      <c r="H34" s="5">
        <v>25</v>
      </c>
      <c r="I34" s="14">
        <v>500000</v>
      </c>
      <c r="J34" s="26">
        <f t="shared" si="7"/>
        <v>0.5</v>
      </c>
      <c r="K34" s="14">
        <f t="shared" si="3"/>
        <v>250000</v>
      </c>
      <c r="L34" s="27">
        <f t="shared" si="4"/>
        <v>0.5</v>
      </c>
      <c r="M34" s="14">
        <v>250000</v>
      </c>
      <c r="N34" s="14"/>
      <c r="O34" s="14">
        <v>250000</v>
      </c>
      <c r="P34" s="44">
        <f t="shared" si="5"/>
        <v>6196200</v>
      </c>
    </row>
    <row r="35" spans="1:16" ht="25.5">
      <c r="A35" s="15">
        <v>58</v>
      </c>
      <c r="B35" s="15">
        <v>13</v>
      </c>
      <c r="C35" s="5" t="s">
        <v>51</v>
      </c>
      <c r="D35" s="19" t="s">
        <v>211</v>
      </c>
      <c r="E35" s="16" t="s">
        <v>54</v>
      </c>
      <c r="F35" s="5" t="s">
        <v>52</v>
      </c>
      <c r="G35" s="8" t="s">
        <v>53</v>
      </c>
      <c r="H35" s="5">
        <v>25</v>
      </c>
      <c r="I35" s="14">
        <v>340686</v>
      </c>
      <c r="J35" s="26">
        <f t="shared" si="7"/>
        <v>0.5001262159290373</v>
      </c>
      <c r="K35" s="14">
        <f t="shared" si="3"/>
        <v>170386</v>
      </c>
      <c r="L35" s="27">
        <f t="shared" si="4"/>
        <v>0.4998737840709627</v>
      </c>
      <c r="M35" s="14">
        <v>170300</v>
      </c>
      <c r="N35" s="14"/>
      <c r="O35" s="14">
        <v>170300</v>
      </c>
      <c r="P35" s="44">
        <f t="shared" si="5"/>
        <v>6366500</v>
      </c>
    </row>
    <row r="36" spans="1:16" ht="12.75">
      <c r="A36" s="15">
        <v>59</v>
      </c>
      <c r="B36" s="15">
        <v>29</v>
      </c>
      <c r="C36" s="5" t="s">
        <v>93</v>
      </c>
      <c r="D36" s="19" t="s">
        <v>211</v>
      </c>
      <c r="E36" s="16" t="s">
        <v>94</v>
      </c>
      <c r="F36" s="5" t="s">
        <v>95</v>
      </c>
      <c r="G36" s="8" t="s">
        <v>96</v>
      </c>
      <c r="H36" s="5">
        <v>25</v>
      </c>
      <c r="I36" s="14">
        <v>260000</v>
      </c>
      <c r="J36" s="26">
        <f t="shared" si="7"/>
        <v>0.5</v>
      </c>
      <c r="K36" s="14">
        <f t="shared" si="3"/>
        <v>130000</v>
      </c>
      <c r="L36" s="27">
        <f t="shared" si="4"/>
        <v>0.5</v>
      </c>
      <c r="M36" s="14">
        <v>130000</v>
      </c>
      <c r="N36" s="14"/>
      <c r="O36" s="14">
        <v>130000</v>
      </c>
      <c r="P36" s="44">
        <f t="shared" si="5"/>
        <v>6496500</v>
      </c>
    </row>
    <row r="37" spans="1:16" ht="12.75">
      <c r="A37" s="15">
        <v>60</v>
      </c>
      <c r="B37" s="15">
        <v>50</v>
      </c>
      <c r="C37" s="5" t="s">
        <v>154</v>
      </c>
      <c r="D37" s="19" t="s">
        <v>211</v>
      </c>
      <c r="E37" s="16" t="s">
        <v>155</v>
      </c>
      <c r="F37" s="5" t="s">
        <v>156</v>
      </c>
      <c r="G37" s="8" t="s">
        <v>157</v>
      </c>
      <c r="H37" s="5">
        <v>25</v>
      </c>
      <c r="I37" s="14">
        <v>400000</v>
      </c>
      <c r="J37" s="26">
        <f t="shared" si="7"/>
        <v>0.55</v>
      </c>
      <c r="K37" s="14">
        <f t="shared" si="3"/>
        <v>220000</v>
      </c>
      <c r="L37" s="27">
        <f t="shared" si="4"/>
        <v>0.45</v>
      </c>
      <c r="M37" s="14">
        <v>180000</v>
      </c>
      <c r="N37" s="14">
        <v>180000</v>
      </c>
      <c r="O37" s="14"/>
      <c r="P37" s="44">
        <f t="shared" si="5"/>
        <v>6676500</v>
      </c>
    </row>
    <row r="38" spans="1:16" ht="12.75">
      <c r="A38" s="15">
        <v>61</v>
      </c>
      <c r="B38" s="15">
        <v>99</v>
      </c>
      <c r="C38" s="5" t="s">
        <v>198</v>
      </c>
      <c r="D38" s="19" t="s">
        <v>211</v>
      </c>
      <c r="E38" s="16" t="s">
        <v>253</v>
      </c>
      <c r="F38" s="5" t="s">
        <v>254</v>
      </c>
      <c r="G38" s="8" t="s">
        <v>255</v>
      </c>
      <c r="H38" s="5">
        <v>25</v>
      </c>
      <c r="I38" s="14">
        <v>434516</v>
      </c>
      <c r="J38" s="26">
        <f t="shared" si="7"/>
        <v>0.5100295501201336</v>
      </c>
      <c r="K38" s="14">
        <f t="shared" si="3"/>
        <v>221616</v>
      </c>
      <c r="L38" s="27">
        <f t="shared" si="4"/>
        <v>0.4899704498798663</v>
      </c>
      <c r="M38" s="14">
        <f>N38+O38</f>
        <v>212900</v>
      </c>
      <c r="N38" s="14">
        <v>212900</v>
      </c>
      <c r="O38" s="14"/>
      <c r="P38" s="44">
        <f t="shared" si="5"/>
        <v>6889400</v>
      </c>
    </row>
    <row r="39" spans="1:16" ht="12.75">
      <c r="A39" s="15">
        <v>62</v>
      </c>
      <c r="B39" s="15">
        <v>48</v>
      </c>
      <c r="C39" s="5" t="s">
        <v>146</v>
      </c>
      <c r="D39" s="19" t="s">
        <v>211</v>
      </c>
      <c r="E39" s="16" t="s">
        <v>147</v>
      </c>
      <c r="F39" s="5" t="s">
        <v>148</v>
      </c>
      <c r="G39" s="8" t="s">
        <v>149</v>
      </c>
      <c r="H39" s="5">
        <v>25</v>
      </c>
      <c r="I39" s="14">
        <v>524600</v>
      </c>
      <c r="J39" s="26">
        <f t="shared" si="7"/>
        <v>0.6099885627144491</v>
      </c>
      <c r="K39" s="14">
        <f t="shared" si="3"/>
        <v>320000</v>
      </c>
      <c r="L39" s="27">
        <f t="shared" si="4"/>
        <v>0.3900114372855509</v>
      </c>
      <c r="M39" s="14">
        <v>204600</v>
      </c>
      <c r="N39" s="14">
        <v>204600</v>
      </c>
      <c r="O39" s="14"/>
      <c r="P39" s="44">
        <f t="shared" si="5"/>
        <v>7094000</v>
      </c>
    </row>
    <row r="40" spans="1:16" ht="25.5">
      <c r="A40" s="15">
        <v>63</v>
      </c>
      <c r="B40" s="15">
        <v>72</v>
      </c>
      <c r="C40" s="5" t="s">
        <v>173</v>
      </c>
      <c r="D40" s="19" t="s">
        <v>211</v>
      </c>
      <c r="E40" s="16" t="s">
        <v>256</v>
      </c>
      <c r="F40" s="5" t="s">
        <v>257</v>
      </c>
      <c r="G40" s="8" t="s">
        <v>258</v>
      </c>
      <c r="H40" s="5">
        <v>24.5</v>
      </c>
      <c r="I40" s="14">
        <v>430000</v>
      </c>
      <c r="J40" s="26">
        <f t="shared" si="7"/>
        <v>0.5</v>
      </c>
      <c r="K40" s="14">
        <f t="shared" si="3"/>
        <v>215000</v>
      </c>
      <c r="L40" s="27">
        <f t="shared" si="4"/>
        <v>0.5</v>
      </c>
      <c r="M40" s="14">
        <f>N40+O40</f>
        <v>215000</v>
      </c>
      <c r="N40" s="14">
        <v>215000</v>
      </c>
      <c r="O40" s="14"/>
      <c r="P40" s="44">
        <f t="shared" si="5"/>
        <v>7309000</v>
      </c>
    </row>
    <row r="41" spans="1:16" ht="12.75">
      <c r="A41" s="15">
        <v>64</v>
      </c>
      <c r="B41" s="15">
        <v>1</v>
      </c>
      <c r="C41" s="5" t="s">
        <v>25</v>
      </c>
      <c r="D41" s="19" t="s">
        <v>211</v>
      </c>
      <c r="E41" s="16" t="s">
        <v>26</v>
      </c>
      <c r="F41" s="5" t="s">
        <v>27</v>
      </c>
      <c r="G41" s="8" t="s">
        <v>28</v>
      </c>
      <c r="H41" s="5">
        <v>24.5</v>
      </c>
      <c r="I41" s="14">
        <v>121000</v>
      </c>
      <c r="J41" s="26">
        <f t="shared" si="7"/>
        <v>0.5107438016528926</v>
      </c>
      <c r="K41" s="14">
        <f t="shared" si="3"/>
        <v>61800</v>
      </c>
      <c r="L41" s="27">
        <f t="shared" si="4"/>
        <v>0.48925619834710743</v>
      </c>
      <c r="M41" s="14">
        <v>59200</v>
      </c>
      <c r="N41" s="14">
        <v>59200</v>
      </c>
      <c r="O41" s="14"/>
      <c r="P41" s="44">
        <f t="shared" si="5"/>
        <v>7368200</v>
      </c>
    </row>
    <row r="42" spans="1:16" ht="25.5">
      <c r="A42" s="15">
        <v>65</v>
      </c>
      <c r="B42" s="15">
        <v>102</v>
      </c>
      <c r="C42" s="5" t="s">
        <v>199</v>
      </c>
      <c r="D42" s="19" t="s">
        <v>211</v>
      </c>
      <c r="E42" s="16" t="s">
        <v>259</v>
      </c>
      <c r="F42" s="5" t="s">
        <v>260</v>
      </c>
      <c r="G42" s="8" t="s">
        <v>261</v>
      </c>
      <c r="H42" s="5">
        <v>24.5</v>
      </c>
      <c r="I42" s="14">
        <v>276000</v>
      </c>
      <c r="J42" s="26">
        <v>0.5109</v>
      </c>
      <c r="K42" s="14">
        <f aca="true" t="shared" si="8" ref="K42:K73">I42-M42</f>
        <v>141000</v>
      </c>
      <c r="L42" s="27">
        <f aca="true" t="shared" si="9" ref="L42:L73">M42/I42</f>
        <v>0.4891304347826087</v>
      </c>
      <c r="M42" s="14">
        <f>N42+O42</f>
        <v>135000</v>
      </c>
      <c r="N42" s="14">
        <v>135000</v>
      </c>
      <c r="O42" s="14"/>
      <c r="P42" s="44">
        <f t="shared" si="5"/>
        <v>7503200</v>
      </c>
    </row>
    <row r="43" spans="1:16" ht="12.75">
      <c r="A43" s="15">
        <v>66</v>
      </c>
      <c r="B43" s="15">
        <v>63</v>
      </c>
      <c r="C43" s="5" t="s">
        <v>168</v>
      </c>
      <c r="D43" s="19" t="s">
        <v>211</v>
      </c>
      <c r="E43" s="16" t="s">
        <v>262</v>
      </c>
      <c r="F43" s="5" t="s">
        <v>264</v>
      </c>
      <c r="G43" s="8" t="s">
        <v>263</v>
      </c>
      <c r="H43" s="5">
        <v>24.5</v>
      </c>
      <c r="I43" s="14">
        <v>729805</v>
      </c>
      <c r="J43" s="26">
        <f>K43/I43</f>
        <v>0.6574427415542508</v>
      </c>
      <c r="K43" s="14">
        <f t="shared" si="8"/>
        <v>479805</v>
      </c>
      <c r="L43" s="27">
        <f t="shared" si="9"/>
        <v>0.3425572584457492</v>
      </c>
      <c r="M43" s="14">
        <f>N43+O43</f>
        <v>250000</v>
      </c>
      <c r="N43" s="14">
        <v>250000</v>
      </c>
      <c r="O43" s="14"/>
      <c r="P43" s="44">
        <f t="shared" si="5"/>
        <v>7753200</v>
      </c>
    </row>
    <row r="44" spans="1:16" ht="25.5">
      <c r="A44" s="15">
        <v>67</v>
      </c>
      <c r="B44" s="15">
        <v>37</v>
      </c>
      <c r="C44" s="5" t="s">
        <v>116</v>
      </c>
      <c r="D44" s="19" t="s">
        <v>211</v>
      </c>
      <c r="E44" s="16" t="s">
        <v>117</v>
      </c>
      <c r="F44" s="5" t="s">
        <v>116</v>
      </c>
      <c r="G44" s="8" t="s">
        <v>118</v>
      </c>
      <c r="H44" s="5">
        <v>24.5</v>
      </c>
      <c r="I44" s="14">
        <v>572000</v>
      </c>
      <c r="J44" s="26">
        <f>K44/I44</f>
        <v>0.5629370629370629</v>
      </c>
      <c r="K44" s="14">
        <f t="shared" si="8"/>
        <v>322000</v>
      </c>
      <c r="L44" s="27">
        <f t="shared" si="9"/>
        <v>0.4370629370629371</v>
      </c>
      <c r="M44" s="14">
        <v>250000</v>
      </c>
      <c r="N44" s="14">
        <v>250000</v>
      </c>
      <c r="O44" s="14"/>
      <c r="P44" s="44">
        <f t="shared" si="5"/>
        <v>8003200</v>
      </c>
    </row>
    <row r="45" spans="1:16" ht="25.5">
      <c r="A45" s="15">
        <v>68</v>
      </c>
      <c r="B45" s="15">
        <v>39</v>
      </c>
      <c r="C45" s="5" t="s">
        <v>119</v>
      </c>
      <c r="D45" s="19" t="s">
        <v>211</v>
      </c>
      <c r="E45" s="16" t="s">
        <v>120</v>
      </c>
      <c r="F45" s="5" t="s">
        <v>121</v>
      </c>
      <c r="G45" s="8" t="s">
        <v>122</v>
      </c>
      <c r="H45" s="5">
        <v>24.5</v>
      </c>
      <c r="I45" s="14">
        <v>542700</v>
      </c>
      <c r="J45" s="26">
        <f>K45/I45</f>
        <v>0.6112032430440391</v>
      </c>
      <c r="K45" s="14">
        <f t="shared" si="8"/>
        <v>331700</v>
      </c>
      <c r="L45" s="27">
        <f t="shared" si="9"/>
        <v>0.38879675695596094</v>
      </c>
      <c r="M45" s="14">
        <v>211000</v>
      </c>
      <c r="N45" s="14">
        <v>211000</v>
      </c>
      <c r="O45" s="14"/>
      <c r="P45" s="44">
        <f t="shared" si="5"/>
        <v>8214200</v>
      </c>
    </row>
    <row r="46" spans="1:16" ht="12.75">
      <c r="A46" s="15">
        <v>69</v>
      </c>
      <c r="B46" s="15">
        <v>43</v>
      </c>
      <c r="C46" s="5" t="s">
        <v>135</v>
      </c>
      <c r="D46" s="19" t="s">
        <v>211</v>
      </c>
      <c r="E46" s="16" t="s">
        <v>136</v>
      </c>
      <c r="F46" s="5" t="s">
        <v>137</v>
      </c>
      <c r="G46" s="8" t="s">
        <v>138</v>
      </c>
      <c r="H46" s="5">
        <v>24.5</v>
      </c>
      <c r="I46" s="14">
        <v>568500</v>
      </c>
      <c r="J46" s="26">
        <f>K46/I46</f>
        <v>0.6200527704485488</v>
      </c>
      <c r="K46" s="14">
        <f t="shared" si="8"/>
        <v>352500</v>
      </c>
      <c r="L46" s="27">
        <f t="shared" si="9"/>
        <v>0.37994722955145116</v>
      </c>
      <c r="M46" s="14">
        <v>216000</v>
      </c>
      <c r="N46" s="14"/>
      <c r="O46" s="14">
        <v>216000</v>
      </c>
      <c r="P46" s="44">
        <f t="shared" si="5"/>
        <v>8430200</v>
      </c>
    </row>
    <row r="47" spans="1:16" ht="25.5">
      <c r="A47" s="15">
        <v>70</v>
      </c>
      <c r="B47" s="15">
        <v>77</v>
      </c>
      <c r="C47" s="5" t="s">
        <v>178</v>
      </c>
      <c r="D47" s="19" t="s">
        <v>211</v>
      </c>
      <c r="E47" s="16" t="s">
        <v>265</v>
      </c>
      <c r="F47" s="5" t="s">
        <v>266</v>
      </c>
      <c r="G47" s="8" t="s">
        <v>267</v>
      </c>
      <c r="H47" s="5">
        <v>24.5</v>
      </c>
      <c r="I47" s="14">
        <v>683680</v>
      </c>
      <c r="J47" s="26">
        <v>0.6343</v>
      </c>
      <c r="K47" s="14">
        <f t="shared" si="8"/>
        <v>433680</v>
      </c>
      <c r="L47" s="27">
        <f t="shared" si="9"/>
        <v>0.3656681488415633</v>
      </c>
      <c r="M47" s="14">
        <f>N47+O47</f>
        <v>250000</v>
      </c>
      <c r="N47" s="14"/>
      <c r="O47" s="14">
        <v>250000</v>
      </c>
      <c r="P47" s="44">
        <f t="shared" si="5"/>
        <v>8680200</v>
      </c>
    </row>
    <row r="48" spans="1:16" ht="12.75">
      <c r="A48" s="15">
        <v>71</v>
      </c>
      <c r="B48" s="15">
        <v>96</v>
      </c>
      <c r="C48" s="5" t="s">
        <v>197</v>
      </c>
      <c r="D48" s="19" t="s">
        <v>211</v>
      </c>
      <c r="E48" s="16" t="s">
        <v>268</v>
      </c>
      <c r="F48" s="5" t="s">
        <v>269</v>
      </c>
      <c r="G48" s="8" t="s">
        <v>270</v>
      </c>
      <c r="H48" s="5">
        <v>24</v>
      </c>
      <c r="I48" s="14">
        <v>543000</v>
      </c>
      <c r="J48" s="26">
        <f>K48/I48</f>
        <v>0.5395948434622467</v>
      </c>
      <c r="K48" s="14">
        <f t="shared" si="8"/>
        <v>293000</v>
      </c>
      <c r="L48" s="27">
        <f t="shared" si="9"/>
        <v>0.4604051565377532</v>
      </c>
      <c r="M48" s="14">
        <f>N48+O48</f>
        <v>250000</v>
      </c>
      <c r="N48" s="14"/>
      <c r="O48" s="14">
        <v>250000</v>
      </c>
      <c r="P48" s="44">
        <f t="shared" si="5"/>
        <v>8930200</v>
      </c>
    </row>
    <row r="49" spans="1:16" ht="25.5">
      <c r="A49" s="15">
        <v>72</v>
      </c>
      <c r="B49" s="15">
        <v>8</v>
      </c>
      <c r="C49" s="5" t="s">
        <v>42</v>
      </c>
      <c r="D49" s="19" t="s">
        <v>211</v>
      </c>
      <c r="E49" s="16" t="s">
        <v>23</v>
      </c>
      <c r="F49" s="5" t="s">
        <v>24</v>
      </c>
      <c r="G49" s="8" t="s">
        <v>271</v>
      </c>
      <c r="H49" s="5">
        <v>24</v>
      </c>
      <c r="I49" s="14">
        <v>520000</v>
      </c>
      <c r="J49" s="26">
        <f>K49/I49</f>
        <v>0.5192307692307693</v>
      </c>
      <c r="K49" s="14">
        <f t="shared" si="8"/>
        <v>270000</v>
      </c>
      <c r="L49" s="27">
        <f t="shared" si="9"/>
        <v>0.4807692307692308</v>
      </c>
      <c r="M49" s="14">
        <v>250000</v>
      </c>
      <c r="N49" s="14"/>
      <c r="O49" s="14">
        <v>250000</v>
      </c>
      <c r="P49" s="44">
        <f t="shared" si="5"/>
        <v>9180200</v>
      </c>
    </row>
    <row r="50" spans="1:16" ht="12.75">
      <c r="A50" s="15">
        <v>73</v>
      </c>
      <c r="B50" s="15">
        <v>49</v>
      </c>
      <c r="C50" s="5" t="s">
        <v>150</v>
      </c>
      <c r="D50" s="19" t="s">
        <v>211</v>
      </c>
      <c r="E50" s="16" t="s">
        <v>151</v>
      </c>
      <c r="F50" s="5" t="s">
        <v>152</v>
      </c>
      <c r="G50" s="8" t="s">
        <v>153</v>
      </c>
      <c r="H50" s="5">
        <v>24</v>
      </c>
      <c r="I50" s="14">
        <v>385000</v>
      </c>
      <c r="J50" s="26">
        <v>0.6104</v>
      </c>
      <c r="K50" s="14">
        <f t="shared" si="8"/>
        <v>235000</v>
      </c>
      <c r="L50" s="27">
        <f t="shared" si="9"/>
        <v>0.38961038961038963</v>
      </c>
      <c r="M50" s="14">
        <v>150000</v>
      </c>
      <c r="N50" s="14">
        <v>150000</v>
      </c>
      <c r="O50" s="14"/>
      <c r="P50" s="44">
        <f t="shared" si="5"/>
        <v>9330200</v>
      </c>
    </row>
    <row r="51" spans="1:16" ht="25.5">
      <c r="A51" s="15">
        <v>74</v>
      </c>
      <c r="B51" s="15">
        <v>34</v>
      </c>
      <c r="C51" s="5" t="s">
        <v>108</v>
      </c>
      <c r="D51" s="19" t="s">
        <v>211</v>
      </c>
      <c r="E51" s="16" t="s">
        <v>109</v>
      </c>
      <c r="F51" s="5" t="s">
        <v>110</v>
      </c>
      <c r="G51" s="8" t="s">
        <v>111</v>
      </c>
      <c r="H51" s="5">
        <v>24</v>
      </c>
      <c r="I51" s="14">
        <v>770396</v>
      </c>
      <c r="J51" s="26">
        <f aca="true" t="shared" si="10" ref="J51:J88">K51/I51</f>
        <v>0.6754915653767672</v>
      </c>
      <c r="K51" s="14">
        <f t="shared" si="8"/>
        <v>520396</v>
      </c>
      <c r="L51" s="27">
        <f t="shared" si="9"/>
        <v>0.3245084346232327</v>
      </c>
      <c r="M51" s="14">
        <v>250000</v>
      </c>
      <c r="N51" s="14">
        <v>250000</v>
      </c>
      <c r="O51" s="14"/>
      <c r="P51" s="44">
        <f t="shared" si="5"/>
        <v>9580200</v>
      </c>
    </row>
    <row r="52" spans="1:16" ht="12.75">
      <c r="A52" s="15">
        <v>75</v>
      </c>
      <c r="B52" s="15">
        <v>76</v>
      </c>
      <c r="C52" s="5" t="s">
        <v>177</v>
      </c>
      <c r="D52" s="19" t="s">
        <v>211</v>
      </c>
      <c r="E52" s="16" t="s">
        <v>272</v>
      </c>
      <c r="F52" s="5" t="s">
        <v>273</v>
      </c>
      <c r="G52" s="8" t="s">
        <v>274</v>
      </c>
      <c r="H52" s="5">
        <v>24</v>
      </c>
      <c r="I52" s="14">
        <v>697963</v>
      </c>
      <c r="J52" s="26">
        <f t="shared" si="10"/>
        <v>0.6418148239949683</v>
      </c>
      <c r="K52" s="14">
        <f t="shared" si="8"/>
        <v>447963</v>
      </c>
      <c r="L52" s="27">
        <f t="shared" si="9"/>
        <v>0.3581851760050318</v>
      </c>
      <c r="M52" s="14">
        <f aca="true" t="shared" si="11" ref="M52:M58">N52+O52</f>
        <v>250000</v>
      </c>
      <c r="N52" s="14"/>
      <c r="O52" s="14">
        <v>250000</v>
      </c>
      <c r="P52" s="44">
        <f t="shared" si="5"/>
        <v>9830200</v>
      </c>
    </row>
    <row r="53" spans="1:16" ht="25.5">
      <c r="A53" s="15">
        <v>76</v>
      </c>
      <c r="B53" s="15">
        <v>3</v>
      </c>
      <c r="C53" s="5" t="s">
        <v>29</v>
      </c>
      <c r="D53" s="19" t="s">
        <v>211</v>
      </c>
      <c r="E53" s="16" t="s">
        <v>18</v>
      </c>
      <c r="F53" s="5" t="s">
        <v>30</v>
      </c>
      <c r="G53" s="8" t="s">
        <v>31</v>
      </c>
      <c r="H53" s="5">
        <v>24</v>
      </c>
      <c r="I53" s="14">
        <v>649000</v>
      </c>
      <c r="J53" s="26">
        <f t="shared" si="10"/>
        <v>0.6147919876733436</v>
      </c>
      <c r="K53" s="14">
        <f t="shared" si="8"/>
        <v>399000</v>
      </c>
      <c r="L53" s="27">
        <f t="shared" si="9"/>
        <v>0.3852080123266564</v>
      </c>
      <c r="M53" s="14">
        <f t="shared" si="11"/>
        <v>250000</v>
      </c>
      <c r="N53" s="14">
        <v>250000</v>
      </c>
      <c r="O53" s="14"/>
      <c r="P53" s="44">
        <f t="shared" si="5"/>
        <v>10080200</v>
      </c>
    </row>
    <row r="54" spans="1:16" ht="25.5">
      <c r="A54" s="15">
        <v>77</v>
      </c>
      <c r="B54" s="15">
        <v>61</v>
      </c>
      <c r="C54" s="5" t="s">
        <v>166</v>
      </c>
      <c r="D54" s="19" t="s">
        <v>211</v>
      </c>
      <c r="E54" s="16" t="s">
        <v>275</v>
      </c>
      <c r="F54" s="5" t="s">
        <v>276</v>
      </c>
      <c r="G54" s="8" t="s">
        <v>277</v>
      </c>
      <c r="H54" s="5">
        <v>23.5</v>
      </c>
      <c r="I54" s="14">
        <v>239000</v>
      </c>
      <c r="J54" s="26">
        <f t="shared" si="10"/>
        <v>0.5648535564853556</v>
      </c>
      <c r="K54" s="14">
        <f t="shared" si="8"/>
        <v>135000</v>
      </c>
      <c r="L54" s="27">
        <f t="shared" si="9"/>
        <v>0.4351464435146444</v>
      </c>
      <c r="M54" s="14">
        <f t="shared" si="11"/>
        <v>104000</v>
      </c>
      <c r="N54" s="14">
        <v>104000</v>
      </c>
      <c r="O54" s="14"/>
      <c r="P54" s="44">
        <f t="shared" si="5"/>
        <v>10184200</v>
      </c>
    </row>
    <row r="55" spans="1:16" ht="12.75">
      <c r="A55" s="15">
        <v>78</v>
      </c>
      <c r="B55" s="15">
        <v>65</v>
      </c>
      <c r="C55" s="5" t="s">
        <v>170</v>
      </c>
      <c r="D55" s="19" t="s">
        <v>211</v>
      </c>
      <c r="E55" s="16" t="s">
        <v>278</v>
      </c>
      <c r="F55" s="5" t="s">
        <v>279</v>
      </c>
      <c r="G55" s="8" t="s">
        <v>280</v>
      </c>
      <c r="H55" s="5">
        <v>23.5</v>
      </c>
      <c r="I55" s="14">
        <v>563860</v>
      </c>
      <c r="J55" s="26">
        <f t="shared" si="10"/>
        <v>0.5566275316567942</v>
      </c>
      <c r="K55" s="14">
        <f t="shared" si="8"/>
        <v>313860</v>
      </c>
      <c r="L55" s="27">
        <f t="shared" si="9"/>
        <v>0.44337246834320576</v>
      </c>
      <c r="M55" s="14">
        <f t="shared" si="11"/>
        <v>250000</v>
      </c>
      <c r="N55" s="14"/>
      <c r="O55" s="14">
        <v>250000</v>
      </c>
      <c r="P55" s="44">
        <f t="shared" si="5"/>
        <v>10434200</v>
      </c>
    </row>
    <row r="56" spans="1:16" ht="25.5">
      <c r="A56" s="15">
        <v>79</v>
      </c>
      <c r="B56" s="15">
        <v>73</v>
      </c>
      <c r="C56" s="5" t="s">
        <v>174</v>
      </c>
      <c r="D56" s="19" t="s">
        <v>211</v>
      </c>
      <c r="E56" s="16" t="s">
        <v>281</v>
      </c>
      <c r="F56" s="5" t="s">
        <v>282</v>
      </c>
      <c r="G56" s="8" t="s">
        <v>283</v>
      </c>
      <c r="H56" s="5">
        <v>23.5</v>
      </c>
      <c r="I56" s="14">
        <v>455100</v>
      </c>
      <c r="J56" s="26">
        <f t="shared" si="10"/>
        <v>0.5702043506921556</v>
      </c>
      <c r="K56" s="14">
        <f t="shared" si="8"/>
        <v>259500</v>
      </c>
      <c r="L56" s="27">
        <f t="shared" si="9"/>
        <v>0.4297956493078444</v>
      </c>
      <c r="M56" s="14">
        <f t="shared" si="11"/>
        <v>195600</v>
      </c>
      <c r="N56" s="14">
        <v>195600</v>
      </c>
      <c r="O56" s="14"/>
      <c r="P56" s="44">
        <f t="shared" si="5"/>
        <v>10629800</v>
      </c>
    </row>
    <row r="57" spans="1:16" ht="25.5">
      <c r="A57" s="15">
        <v>80</v>
      </c>
      <c r="B57" s="15">
        <v>74</v>
      </c>
      <c r="C57" s="5" t="s">
        <v>175</v>
      </c>
      <c r="D57" s="19" t="s">
        <v>211</v>
      </c>
      <c r="E57" s="16" t="s">
        <v>284</v>
      </c>
      <c r="F57" s="5" t="s">
        <v>285</v>
      </c>
      <c r="G57" s="8" t="s">
        <v>286</v>
      </c>
      <c r="H57" s="5">
        <v>23.5</v>
      </c>
      <c r="I57" s="14">
        <v>430000</v>
      </c>
      <c r="J57" s="26">
        <f t="shared" si="10"/>
        <v>0.5232558139534884</v>
      </c>
      <c r="K57" s="14">
        <f t="shared" si="8"/>
        <v>225000</v>
      </c>
      <c r="L57" s="27">
        <f t="shared" si="9"/>
        <v>0.47674418604651164</v>
      </c>
      <c r="M57" s="14">
        <f t="shared" si="11"/>
        <v>205000</v>
      </c>
      <c r="N57" s="14">
        <v>125000</v>
      </c>
      <c r="O57" s="14">
        <v>80000</v>
      </c>
      <c r="P57" s="44">
        <f t="shared" si="5"/>
        <v>10834800</v>
      </c>
    </row>
    <row r="58" spans="1:16" ht="25.5">
      <c r="A58" s="15">
        <v>81</v>
      </c>
      <c r="B58" s="15">
        <v>95</v>
      </c>
      <c r="C58" s="5" t="s">
        <v>196</v>
      </c>
      <c r="D58" s="19" t="s">
        <v>211</v>
      </c>
      <c r="E58" s="16" t="s">
        <v>287</v>
      </c>
      <c r="F58" s="5" t="s">
        <v>288</v>
      </c>
      <c r="G58" s="8" t="s">
        <v>289</v>
      </c>
      <c r="H58" s="5">
        <v>23.5</v>
      </c>
      <c r="I58" s="14">
        <v>550000</v>
      </c>
      <c r="J58" s="26">
        <f t="shared" si="10"/>
        <v>0.5454545454545454</v>
      </c>
      <c r="K58" s="14">
        <f t="shared" si="8"/>
        <v>300000</v>
      </c>
      <c r="L58" s="27">
        <f t="shared" si="9"/>
        <v>0.45454545454545453</v>
      </c>
      <c r="M58" s="14">
        <f t="shared" si="11"/>
        <v>250000</v>
      </c>
      <c r="N58" s="14"/>
      <c r="O58" s="14">
        <v>250000</v>
      </c>
      <c r="P58" s="44">
        <f t="shared" si="5"/>
        <v>11084800</v>
      </c>
    </row>
    <row r="59" spans="1:16" ht="25.5">
      <c r="A59" s="15">
        <v>82</v>
      </c>
      <c r="B59" s="15">
        <v>10</v>
      </c>
      <c r="C59" s="5" t="s">
        <v>43</v>
      </c>
      <c r="D59" s="19" t="s">
        <v>211</v>
      </c>
      <c r="E59" s="16" t="s">
        <v>22</v>
      </c>
      <c r="F59" s="5" t="s">
        <v>44</v>
      </c>
      <c r="G59" s="8" t="s">
        <v>45</v>
      </c>
      <c r="H59" s="5">
        <v>23</v>
      </c>
      <c r="I59" s="14">
        <v>3807300</v>
      </c>
      <c r="J59" s="26">
        <f t="shared" si="10"/>
        <v>0.9343366690305466</v>
      </c>
      <c r="K59" s="14">
        <f t="shared" si="8"/>
        <v>3557300</v>
      </c>
      <c r="L59" s="27">
        <f t="shared" si="9"/>
        <v>0.06566333096945341</v>
      </c>
      <c r="M59" s="14">
        <v>250000</v>
      </c>
      <c r="N59" s="14">
        <v>250000</v>
      </c>
      <c r="O59" s="14"/>
      <c r="P59" s="44">
        <f t="shared" si="5"/>
        <v>11334800</v>
      </c>
    </row>
    <row r="60" spans="1:16" ht="25.5">
      <c r="A60" s="15">
        <v>83</v>
      </c>
      <c r="B60" s="15">
        <v>30</v>
      </c>
      <c r="C60" s="5" t="s">
        <v>97</v>
      </c>
      <c r="D60" s="19" t="s">
        <v>211</v>
      </c>
      <c r="E60" s="16" t="s">
        <v>98</v>
      </c>
      <c r="F60" s="5" t="s">
        <v>99</v>
      </c>
      <c r="G60" s="8" t="s">
        <v>100</v>
      </c>
      <c r="H60" s="5">
        <v>23</v>
      </c>
      <c r="I60" s="14">
        <v>422000</v>
      </c>
      <c r="J60" s="26">
        <f t="shared" si="10"/>
        <v>0.5601895734597157</v>
      </c>
      <c r="K60" s="14">
        <f t="shared" si="8"/>
        <v>236400</v>
      </c>
      <c r="L60" s="27">
        <f t="shared" si="9"/>
        <v>0.43981042654028435</v>
      </c>
      <c r="M60" s="14">
        <v>185600</v>
      </c>
      <c r="N60" s="14">
        <v>185600</v>
      </c>
      <c r="O60" s="14"/>
      <c r="P60" s="44">
        <f t="shared" si="5"/>
        <v>11520400</v>
      </c>
    </row>
    <row r="61" spans="1:16" ht="25.5">
      <c r="A61" s="15">
        <v>84</v>
      </c>
      <c r="B61" s="15">
        <v>70</v>
      </c>
      <c r="C61" s="5" t="s">
        <v>172</v>
      </c>
      <c r="D61" s="19" t="s">
        <v>211</v>
      </c>
      <c r="E61" s="16" t="s">
        <v>290</v>
      </c>
      <c r="F61" s="5" t="s">
        <v>291</v>
      </c>
      <c r="G61" s="8" t="s">
        <v>292</v>
      </c>
      <c r="H61" s="5">
        <v>23</v>
      </c>
      <c r="I61" s="14">
        <v>408500</v>
      </c>
      <c r="J61" s="26">
        <f t="shared" si="10"/>
        <v>0.5001223990208078</v>
      </c>
      <c r="K61" s="14">
        <f t="shared" si="8"/>
        <v>204300</v>
      </c>
      <c r="L61" s="27">
        <f t="shared" si="9"/>
        <v>0.49987760097919215</v>
      </c>
      <c r="M61" s="14">
        <f>N61+O61</f>
        <v>204200</v>
      </c>
      <c r="N61" s="14">
        <v>204200</v>
      </c>
      <c r="O61" s="14"/>
      <c r="P61" s="44">
        <f t="shared" si="5"/>
        <v>11724600</v>
      </c>
    </row>
    <row r="62" spans="1:16" ht="25.5">
      <c r="A62" s="15">
        <v>85</v>
      </c>
      <c r="B62" s="15">
        <v>78</v>
      </c>
      <c r="C62" s="5" t="s">
        <v>179</v>
      </c>
      <c r="D62" s="19" t="s">
        <v>211</v>
      </c>
      <c r="E62" s="16" t="s">
        <v>293</v>
      </c>
      <c r="F62" s="5" t="s">
        <v>294</v>
      </c>
      <c r="G62" s="8" t="s">
        <v>295</v>
      </c>
      <c r="H62" s="5">
        <v>23</v>
      </c>
      <c r="I62" s="14">
        <v>601055</v>
      </c>
      <c r="J62" s="26">
        <f t="shared" si="10"/>
        <v>0.5840646862599929</v>
      </c>
      <c r="K62" s="14">
        <f t="shared" si="8"/>
        <v>351055</v>
      </c>
      <c r="L62" s="27">
        <f t="shared" si="9"/>
        <v>0.41593531374000714</v>
      </c>
      <c r="M62" s="14">
        <f>N62+O62</f>
        <v>250000</v>
      </c>
      <c r="N62" s="14">
        <v>250000</v>
      </c>
      <c r="O62" s="14"/>
      <c r="P62" s="44">
        <f t="shared" si="5"/>
        <v>11974600</v>
      </c>
    </row>
    <row r="63" spans="1:16" ht="25.5">
      <c r="A63" s="15">
        <v>86</v>
      </c>
      <c r="B63" s="15">
        <v>79</v>
      </c>
      <c r="C63" s="5" t="s">
        <v>180</v>
      </c>
      <c r="D63" s="19" t="s">
        <v>211</v>
      </c>
      <c r="E63" s="16" t="s">
        <v>296</v>
      </c>
      <c r="F63" s="5" t="s">
        <v>297</v>
      </c>
      <c r="G63" s="8" t="s">
        <v>298</v>
      </c>
      <c r="H63" s="5">
        <v>23</v>
      </c>
      <c r="I63" s="14">
        <v>559267</v>
      </c>
      <c r="J63" s="26">
        <f t="shared" si="10"/>
        <v>0.5529863195933248</v>
      </c>
      <c r="K63" s="14">
        <f t="shared" si="8"/>
        <v>309267</v>
      </c>
      <c r="L63" s="27">
        <f t="shared" si="9"/>
        <v>0.44701368040667516</v>
      </c>
      <c r="M63" s="14">
        <f>N63+O63</f>
        <v>250000</v>
      </c>
      <c r="N63" s="14">
        <v>250000</v>
      </c>
      <c r="O63" s="14"/>
      <c r="P63" s="44">
        <f t="shared" si="5"/>
        <v>12224600</v>
      </c>
    </row>
    <row r="64" spans="1:16" ht="25.5">
      <c r="A64" s="15">
        <v>87</v>
      </c>
      <c r="B64" s="15">
        <v>104</v>
      </c>
      <c r="C64" s="5" t="s">
        <v>200</v>
      </c>
      <c r="D64" s="19" t="s">
        <v>211</v>
      </c>
      <c r="E64" s="16" t="s">
        <v>299</v>
      </c>
      <c r="F64" s="5" t="s">
        <v>300</v>
      </c>
      <c r="G64" s="8" t="s">
        <v>301</v>
      </c>
      <c r="H64" s="5">
        <v>23</v>
      </c>
      <c r="I64" s="14">
        <v>524350</v>
      </c>
      <c r="J64" s="26">
        <f t="shared" si="10"/>
        <v>0.5232192238008964</v>
      </c>
      <c r="K64" s="14">
        <f t="shared" si="8"/>
        <v>274350</v>
      </c>
      <c r="L64" s="27">
        <f t="shared" si="9"/>
        <v>0.47678077619910364</v>
      </c>
      <c r="M64" s="14">
        <f>N64+O64</f>
        <v>250000</v>
      </c>
      <c r="N64" s="14">
        <v>250000</v>
      </c>
      <c r="O64" s="14"/>
      <c r="P64" s="44">
        <f t="shared" si="5"/>
        <v>12474600</v>
      </c>
    </row>
    <row r="65" spans="1:16" ht="25.5">
      <c r="A65" s="15">
        <v>88</v>
      </c>
      <c r="B65" s="15">
        <v>111</v>
      </c>
      <c r="C65" s="10" t="s">
        <v>206</v>
      </c>
      <c r="D65" s="19" t="s">
        <v>211</v>
      </c>
      <c r="E65" s="16" t="s">
        <v>303</v>
      </c>
      <c r="F65" s="5" t="s">
        <v>302</v>
      </c>
      <c r="G65" s="24" t="s">
        <v>304</v>
      </c>
      <c r="H65" s="10">
        <v>23</v>
      </c>
      <c r="I65" s="49">
        <v>497489</v>
      </c>
      <c r="J65" s="26">
        <f t="shared" si="10"/>
        <v>0.510139922691758</v>
      </c>
      <c r="K65" s="14">
        <f t="shared" si="8"/>
        <v>253789</v>
      </c>
      <c r="L65" s="46">
        <f t="shared" si="9"/>
        <v>0.489860077308242</v>
      </c>
      <c r="M65" s="47">
        <f>N65+O65</f>
        <v>243700</v>
      </c>
      <c r="N65" s="48">
        <v>243700</v>
      </c>
      <c r="O65" s="25"/>
      <c r="P65" s="44">
        <f t="shared" si="5"/>
        <v>12718300</v>
      </c>
    </row>
    <row r="66" spans="1:16" ht="25.5">
      <c r="A66" s="15">
        <v>89</v>
      </c>
      <c r="B66" s="15">
        <v>4</v>
      </c>
      <c r="C66" s="5" t="s">
        <v>32</v>
      </c>
      <c r="D66" s="19" t="s">
        <v>211</v>
      </c>
      <c r="E66" s="16" t="s">
        <v>33</v>
      </c>
      <c r="F66" s="5" t="s">
        <v>34</v>
      </c>
      <c r="G66" s="8" t="s">
        <v>35</v>
      </c>
      <c r="H66" s="5">
        <v>22.5</v>
      </c>
      <c r="I66" s="14">
        <v>450000</v>
      </c>
      <c r="J66" s="26">
        <f t="shared" si="10"/>
        <v>0.5</v>
      </c>
      <c r="K66" s="14">
        <f t="shared" si="8"/>
        <v>225000</v>
      </c>
      <c r="L66" s="27">
        <f t="shared" si="9"/>
        <v>0.5</v>
      </c>
      <c r="M66" s="14">
        <v>225000</v>
      </c>
      <c r="N66" s="14">
        <v>225000</v>
      </c>
      <c r="O66" s="14"/>
      <c r="P66" s="44">
        <f t="shared" si="5"/>
        <v>12943300</v>
      </c>
    </row>
    <row r="67" spans="1:16" ht="12.75">
      <c r="A67" s="15">
        <v>90</v>
      </c>
      <c r="B67" s="15">
        <v>55</v>
      </c>
      <c r="C67" s="5" t="s">
        <v>163</v>
      </c>
      <c r="D67" s="19" t="s">
        <v>211</v>
      </c>
      <c r="E67" s="16" t="s">
        <v>305</v>
      </c>
      <c r="F67" s="5" t="s">
        <v>306</v>
      </c>
      <c r="G67" s="8" t="s">
        <v>307</v>
      </c>
      <c r="H67" s="5">
        <v>22.5</v>
      </c>
      <c r="I67" s="14">
        <v>460000</v>
      </c>
      <c r="J67" s="26">
        <f t="shared" si="10"/>
        <v>0.5</v>
      </c>
      <c r="K67" s="14">
        <f t="shared" si="8"/>
        <v>230000</v>
      </c>
      <c r="L67" s="27">
        <f t="shared" si="9"/>
        <v>0.5</v>
      </c>
      <c r="M67" s="14">
        <f>N67+O67</f>
        <v>230000</v>
      </c>
      <c r="N67" s="14">
        <v>230000</v>
      </c>
      <c r="O67" s="14"/>
      <c r="P67" s="44">
        <f t="shared" si="5"/>
        <v>13173300</v>
      </c>
    </row>
    <row r="68" spans="1:16" ht="25.5">
      <c r="A68" s="15">
        <v>91</v>
      </c>
      <c r="B68" s="15">
        <v>82</v>
      </c>
      <c r="C68" s="5" t="s">
        <v>183</v>
      </c>
      <c r="D68" s="19" t="s">
        <v>211</v>
      </c>
      <c r="E68" s="16" t="s">
        <v>308</v>
      </c>
      <c r="F68" s="5" t="s">
        <v>309</v>
      </c>
      <c r="G68" s="8" t="s">
        <v>310</v>
      </c>
      <c r="H68" s="5">
        <v>22.5</v>
      </c>
      <c r="I68" s="14">
        <v>359000</v>
      </c>
      <c r="J68" s="26">
        <f t="shared" si="10"/>
        <v>0.5100278551532034</v>
      </c>
      <c r="K68" s="14">
        <f t="shared" si="8"/>
        <v>183100</v>
      </c>
      <c r="L68" s="27">
        <f t="shared" si="9"/>
        <v>0.48997214484679663</v>
      </c>
      <c r="M68" s="14">
        <f>N68+O68</f>
        <v>175900</v>
      </c>
      <c r="N68" s="14">
        <v>175900</v>
      </c>
      <c r="O68" s="14"/>
      <c r="P68" s="44">
        <f t="shared" si="5"/>
        <v>13349200</v>
      </c>
    </row>
    <row r="69" spans="1:16" ht="25.5">
      <c r="A69" s="15">
        <v>92</v>
      </c>
      <c r="B69" s="15">
        <v>85</v>
      </c>
      <c r="C69" s="5" t="s">
        <v>186</v>
      </c>
      <c r="D69" s="19" t="s">
        <v>311</v>
      </c>
      <c r="E69" s="16" t="s">
        <v>312</v>
      </c>
      <c r="F69" s="5" t="s">
        <v>313</v>
      </c>
      <c r="G69" s="8" t="s">
        <v>314</v>
      </c>
      <c r="H69" s="5">
        <v>22.5</v>
      </c>
      <c r="I69" s="14">
        <v>408300</v>
      </c>
      <c r="J69" s="26">
        <f t="shared" si="10"/>
        <v>0.500122458976243</v>
      </c>
      <c r="K69" s="14">
        <f t="shared" si="8"/>
        <v>204200</v>
      </c>
      <c r="L69" s="27">
        <f t="shared" si="9"/>
        <v>0.49987754102375703</v>
      </c>
      <c r="M69" s="14">
        <f>N69+O69</f>
        <v>204100</v>
      </c>
      <c r="N69" s="14"/>
      <c r="O69" s="14">
        <v>204100</v>
      </c>
      <c r="P69" s="44">
        <f t="shared" si="5"/>
        <v>13553300</v>
      </c>
    </row>
    <row r="70" spans="1:16" ht="25.5">
      <c r="A70" s="15">
        <v>93</v>
      </c>
      <c r="B70" s="15">
        <v>6</v>
      </c>
      <c r="C70" s="5" t="s">
        <v>38</v>
      </c>
      <c r="D70" s="19" t="s">
        <v>211</v>
      </c>
      <c r="E70" s="16" t="s">
        <v>39</v>
      </c>
      <c r="F70" s="5" t="s">
        <v>40</v>
      </c>
      <c r="G70" s="8" t="s">
        <v>41</v>
      </c>
      <c r="H70" s="5">
        <v>22</v>
      </c>
      <c r="I70" s="14">
        <v>480000</v>
      </c>
      <c r="J70" s="26">
        <f t="shared" si="10"/>
        <v>0.5</v>
      </c>
      <c r="K70" s="14">
        <f t="shared" si="8"/>
        <v>240000</v>
      </c>
      <c r="L70" s="27">
        <f t="shared" si="9"/>
        <v>0.5</v>
      </c>
      <c r="M70" s="14">
        <v>240000</v>
      </c>
      <c r="N70" s="14">
        <v>240000</v>
      </c>
      <c r="O70" s="14"/>
      <c r="P70" s="44">
        <f t="shared" si="5"/>
        <v>13793300</v>
      </c>
    </row>
    <row r="71" spans="1:16" ht="25.5">
      <c r="A71" s="15">
        <v>94</v>
      </c>
      <c r="B71" s="15">
        <v>33</v>
      </c>
      <c r="C71" s="5" t="s">
        <v>105</v>
      </c>
      <c r="D71" s="19" t="s">
        <v>211</v>
      </c>
      <c r="E71" s="16" t="s">
        <v>106</v>
      </c>
      <c r="F71" s="5" t="s">
        <v>9</v>
      </c>
      <c r="G71" s="8" t="s">
        <v>107</v>
      </c>
      <c r="H71" s="5">
        <v>22</v>
      </c>
      <c r="I71" s="14">
        <v>375000</v>
      </c>
      <c r="J71" s="26">
        <f t="shared" si="10"/>
        <v>0.5066666666666667</v>
      </c>
      <c r="K71" s="14">
        <f t="shared" si="8"/>
        <v>190000</v>
      </c>
      <c r="L71" s="27">
        <f t="shared" si="9"/>
        <v>0.49333333333333335</v>
      </c>
      <c r="M71" s="14">
        <v>185000</v>
      </c>
      <c r="N71" s="14">
        <v>185000</v>
      </c>
      <c r="O71" s="14"/>
      <c r="P71" s="44">
        <f t="shared" si="5"/>
        <v>13978300</v>
      </c>
    </row>
    <row r="72" spans="1:16" ht="12.75">
      <c r="A72" s="15">
        <v>95</v>
      </c>
      <c r="B72" s="15">
        <v>40</v>
      </c>
      <c r="C72" s="5" t="s">
        <v>123</v>
      </c>
      <c r="D72" s="19" t="s">
        <v>211</v>
      </c>
      <c r="E72" s="16" t="s">
        <v>124</v>
      </c>
      <c r="F72" s="5" t="s">
        <v>125</v>
      </c>
      <c r="G72" s="8" t="s">
        <v>126</v>
      </c>
      <c r="H72" s="5">
        <v>22</v>
      </c>
      <c r="I72" s="14">
        <v>430000</v>
      </c>
      <c r="J72" s="26">
        <f t="shared" si="10"/>
        <v>0.5348837209302325</v>
      </c>
      <c r="K72" s="14">
        <f t="shared" si="8"/>
        <v>230000</v>
      </c>
      <c r="L72" s="27">
        <f t="shared" si="9"/>
        <v>0.46511627906976744</v>
      </c>
      <c r="M72" s="14">
        <v>200000</v>
      </c>
      <c r="N72" s="14">
        <v>200000</v>
      </c>
      <c r="O72" s="14"/>
      <c r="P72" s="44">
        <f t="shared" si="5"/>
        <v>14178300</v>
      </c>
    </row>
    <row r="73" spans="1:16" ht="12.75">
      <c r="A73" s="15">
        <v>96</v>
      </c>
      <c r="B73" s="15">
        <v>53</v>
      </c>
      <c r="C73" s="5" t="s">
        <v>162</v>
      </c>
      <c r="D73" s="19" t="s">
        <v>211</v>
      </c>
      <c r="E73" s="16" t="s">
        <v>315</v>
      </c>
      <c r="F73" s="5" t="s">
        <v>316</v>
      </c>
      <c r="G73" s="8" t="s">
        <v>317</v>
      </c>
      <c r="H73" s="5">
        <v>22</v>
      </c>
      <c r="I73" s="14">
        <v>310000</v>
      </c>
      <c r="J73" s="26">
        <f t="shared" si="10"/>
        <v>0.5161290322580645</v>
      </c>
      <c r="K73" s="14">
        <f t="shared" si="8"/>
        <v>160000</v>
      </c>
      <c r="L73" s="27">
        <f t="shared" si="9"/>
        <v>0.4838709677419355</v>
      </c>
      <c r="M73" s="14">
        <f>N73+O73</f>
        <v>150000</v>
      </c>
      <c r="N73" s="14"/>
      <c r="O73" s="14">
        <v>150000</v>
      </c>
      <c r="P73" s="44">
        <f t="shared" si="5"/>
        <v>14328300</v>
      </c>
    </row>
    <row r="74" spans="1:16" ht="12.75">
      <c r="A74" s="15">
        <v>97</v>
      </c>
      <c r="B74" s="15">
        <v>80</v>
      </c>
      <c r="C74" s="5" t="s">
        <v>181</v>
      </c>
      <c r="D74" s="19" t="s">
        <v>211</v>
      </c>
      <c r="E74" s="16" t="s">
        <v>319</v>
      </c>
      <c r="F74" s="5" t="s">
        <v>320</v>
      </c>
      <c r="G74" s="8" t="s">
        <v>321</v>
      </c>
      <c r="H74" s="5">
        <v>22</v>
      </c>
      <c r="I74" s="14">
        <v>334093</v>
      </c>
      <c r="J74" s="26">
        <f t="shared" si="10"/>
        <v>0.5001391828023933</v>
      </c>
      <c r="K74" s="14">
        <f aca="true" t="shared" si="12" ref="K74:K88">I74-M74</f>
        <v>167093</v>
      </c>
      <c r="L74" s="27">
        <f aca="true" t="shared" si="13" ref="L74:L88">M74/I74</f>
        <v>0.49986081719760667</v>
      </c>
      <c r="M74" s="14">
        <f>N74+O74</f>
        <v>167000</v>
      </c>
      <c r="N74" s="14"/>
      <c r="O74" s="14">
        <v>167000</v>
      </c>
      <c r="P74" s="44">
        <f t="shared" si="5"/>
        <v>14495300</v>
      </c>
    </row>
    <row r="75" spans="1:16" ht="25.5">
      <c r="A75" s="15">
        <v>98</v>
      </c>
      <c r="B75" s="15">
        <v>83</v>
      </c>
      <c r="C75" s="5" t="s">
        <v>184</v>
      </c>
      <c r="D75" s="19" t="s">
        <v>211</v>
      </c>
      <c r="E75" s="16" t="s">
        <v>322</v>
      </c>
      <c r="F75" s="5" t="s">
        <v>323</v>
      </c>
      <c r="G75" s="8" t="s">
        <v>324</v>
      </c>
      <c r="H75" s="5">
        <v>22</v>
      </c>
      <c r="I75" s="14">
        <v>366348</v>
      </c>
      <c r="J75" s="26">
        <f t="shared" si="10"/>
        <v>0.5659864391234564</v>
      </c>
      <c r="K75" s="14">
        <f t="shared" si="12"/>
        <v>207348</v>
      </c>
      <c r="L75" s="27">
        <f t="shared" si="13"/>
        <v>0.43401356087654364</v>
      </c>
      <c r="M75" s="14">
        <f>N75+O75</f>
        <v>159000</v>
      </c>
      <c r="N75" s="14">
        <v>54100</v>
      </c>
      <c r="O75" s="14">
        <v>104900</v>
      </c>
      <c r="P75" s="44">
        <f t="shared" si="5"/>
        <v>14654300</v>
      </c>
    </row>
    <row r="76" spans="1:16" ht="12.75">
      <c r="A76" s="15">
        <v>99</v>
      </c>
      <c r="B76" s="15">
        <v>84</v>
      </c>
      <c r="C76" s="5" t="s">
        <v>185</v>
      </c>
      <c r="D76" s="19" t="s">
        <v>211</v>
      </c>
      <c r="E76" s="16" t="s">
        <v>325</v>
      </c>
      <c r="F76" s="5" t="s">
        <v>326</v>
      </c>
      <c r="G76" s="8" t="s">
        <v>327</v>
      </c>
      <c r="H76" s="5">
        <v>22</v>
      </c>
      <c r="I76" s="14">
        <v>628000</v>
      </c>
      <c r="J76" s="26">
        <f t="shared" si="10"/>
        <v>0.6019108280254777</v>
      </c>
      <c r="K76" s="14">
        <f t="shared" si="12"/>
        <v>378000</v>
      </c>
      <c r="L76" s="27">
        <f t="shared" si="13"/>
        <v>0.3980891719745223</v>
      </c>
      <c r="M76" s="14">
        <f>N76+O76</f>
        <v>250000</v>
      </c>
      <c r="N76" s="14"/>
      <c r="O76" s="14">
        <v>250000</v>
      </c>
      <c r="P76" s="44">
        <f aca="true" t="shared" si="14" ref="P76:P88">P75+M76</f>
        <v>14904300</v>
      </c>
    </row>
    <row r="77" spans="1:16" ht="25.5">
      <c r="A77" s="15">
        <v>100</v>
      </c>
      <c r="B77" s="15">
        <v>20</v>
      </c>
      <c r="C77" s="5" t="s">
        <v>65</v>
      </c>
      <c r="D77" s="19" t="s">
        <v>211</v>
      </c>
      <c r="E77" s="16" t="s">
        <v>66</v>
      </c>
      <c r="F77" s="5" t="s">
        <v>67</v>
      </c>
      <c r="G77" s="8" t="s">
        <v>68</v>
      </c>
      <c r="H77" s="5">
        <v>21.5</v>
      </c>
      <c r="I77" s="14">
        <v>470000</v>
      </c>
      <c r="J77" s="26">
        <f t="shared" si="10"/>
        <v>0.5</v>
      </c>
      <c r="K77" s="14">
        <f t="shared" si="12"/>
        <v>235000</v>
      </c>
      <c r="L77" s="27">
        <f t="shared" si="13"/>
        <v>0.5</v>
      </c>
      <c r="M77" s="14">
        <v>235000</v>
      </c>
      <c r="N77" s="14">
        <v>235000</v>
      </c>
      <c r="O77" s="14"/>
      <c r="P77" s="44">
        <f t="shared" si="14"/>
        <v>15139300</v>
      </c>
    </row>
    <row r="78" spans="1:16" ht="12.75">
      <c r="A78" s="15">
        <v>101</v>
      </c>
      <c r="B78" s="15">
        <v>89</v>
      </c>
      <c r="C78" s="5" t="s">
        <v>190</v>
      </c>
      <c r="D78" s="19" t="s">
        <v>211</v>
      </c>
      <c r="E78" s="16" t="s">
        <v>328</v>
      </c>
      <c r="F78" s="5" t="s">
        <v>329</v>
      </c>
      <c r="G78" s="8" t="s">
        <v>330</v>
      </c>
      <c r="H78" s="5">
        <v>21.5</v>
      </c>
      <c r="I78" s="14">
        <v>180000</v>
      </c>
      <c r="J78" s="26">
        <f t="shared" si="10"/>
        <v>0.5</v>
      </c>
      <c r="K78" s="14">
        <f t="shared" si="12"/>
        <v>90000</v>
      </c>
      <c r="L78" s="27">
        <f t="shared" si="13"/>
        <v>0.5</v>
      </c>
      <c r="M78" s="14">
        <f>N78+O78</f>
        <v>90000</v>
      </c>
      <c r="N78" s="14">
        <v>90000</v>
      </c>
      <c r="O78" s="14"/>
      <c r="P78" s="44">
        <f t="shared" si="14"/>
        <v>15229300</v>
      </c>
    </row>
    <row r="79" spans="1:16" ht="25.5">
      <c r="A79" s="15">
        <v>102</v>
      </c>
      <c r="B79" s="15">
        <v>17</v>
      </c>
      <c r="C79" s="5" t="s">
        <v>57</v>
      </c>
      <c r="D79" s="19" t="s">
        <v>211</v>
      </c>
      <c r="E79" s="16" t="s">
        <v>58</v>
      </c>
      <c r="F79" s="5" t="s">
        <v>59</v>
      </c>
      <c r="G79" s="8" t="s">
        <v>60</v>
      </c>
      <c r="H79" s="5">
        <v>21</v>
      </c>
      <c r="I79" s="14">
        <v>480000</v>
      </c>
      <c r="J79" s="26">
        <f t="shared" si="10"/>
        <v>0.55</v>
      </c>
      <c r="K79" s="14">
        <f t="shared" si="12"/>
        <v>264000</v>
      </c>
      <c r="L79" s="27">
        <f t="shared" si="13"/>
        <v>0.45</v>
      </c>
      <c r="M79" s="14">
        <v>216000</v>
      </c>
      <c r="N79" s="14">
        <v>216000</v>
      </c>
      <c r="O79" s="14"/>
      <c r="P79" s="44">
        <f t="shared" si="14"/>
        <v>15445300</v>
      </c>
    </row>
    <row r="80" spans="1:16" ht="25.5">
      <c r="A80" s="15">
        <v>103</v>
      </c>
      <c r="B80" s="15">
        <v>62</v>
      </c>
      <c r="C80" s="5" t="s">
        <v>167</v>
      </c>
      <c r="D80" s="19" t="s">
        <v>211</v>
      </c>
      <c r="E80" s="16" t="s">
        <v>331</v>
      </c>
      <c r="F80" s="5" t="s">
        <v>332</v>
      </c>
      <c r="G80" s="8" t="s">
        <v>333</v>
      </c>
      <c r="H80" s="5">
        <v>21</v>
      </c>
      <c r="I80" s="14">
        <v>370000</v>
      </c>
      <c r="J80" s="26">
        <f t="shared" si="10"/>
        <v>0.5</v>
      </c>
      <c r="K80" s="14">
        <f t="shared" si="12"/>
        <v>185000</v>
      </c>
      <c r="L80" s="27">
        <f t="shared" si="13"/>
        <v>0.5</v>
      </c>
      <c r="M80" s="14">
        <f aca="true" t="shared" si="15" ref="M80:M86">N80+O80</f>
        <v>185000</v>
      </c>
      <c r="N80" s="14">
        <v>185000</v>
      </c>
      <c r="O80" s="14"/>
      <c r="P80" s="44">
        <f t="shared" si="14"/>
        <v>15630300</v>
      </c>
    </row>
    <row r="81" spans="1:16" ht="12.75">
      <c r="A81" s="15">
        <v>104</v>
      </c>
      <c r="B81" s="15">
        <v>88</v>
      </c>
      <c r="C81" s="5" t="s">
        <v>189</v>
      </c>
      <c r="D81" s="19" t="s">
        <v>211</v>
      </c>
      <c r="E81" s="16" t="s">
        <v>334</v>
      </c>
      <c r="F81" s="5" t="s">
        <v>335</v>
      </c>
      <c r="G81" s="8" t="s">
        <v>336</v>
      </c>
      <c r="H81" s="5">
        <v>21</v>
      </c>
      <c r="I81" s="14">
        <v>550200</v>
      </c>
      <c r="J81" s="26">
        <f t="shared" si="10"/>
        <v>0.5458015267175572</v>
      </c>
      <c r="K81" s="14">
        <f t="shared" si="12"/>
        <v>300300</v>
      </c>
      <c r="L81" s="27">
        <f t="shared" si="13"/>
        <v>0.4541984732824427</v>
      </c>
      <c r="M81" s="14">
        <f t="shared" si="15"/>
        <v>249900</v>
      </c>
      <c r="N81" s="14"/>
      <c r="O81" s="14">
        <v>249900</v>
      </c>
      <c r="P81" s="44">
        <f t="shared" si="14"/>
        <v>15880200</v>
      </c>
    </row>
    <row r="82" spans="1:16" ht="12.75">
      <c r="A82" s="15">
        <v>105</v>
      </c>
      <c r="B82" s="15">
        <v>21</v>
      </c>
      <c r="C82" s="5" t="s">
        <v>69</v>
      </c>
      <c r="D82" s="19" t="s">
        <v>211</v>
      </c>
      <c r="E82" s="16" t="s">
        <v>70</v>
      </c>
      <c r="F82" s="5" t="s">
        <v>71</v>
      </c>
      <c r="G82" s="8" t="s">
        <v>72</v>
      </c>
      <c r="H82" s="5">
        <v>20.5</v>
      </c>
      <c r="I82" s="14">
        <v>500000</v>
      </c>
      <c r="J82" s="26">
        <f t="shared" si="10"/>
        <v>0.5</v>
      </c>
      <c r="K82" s="14">
        <v>250000</v>
      </c>
      <c r="L82" s="27">
        <f t="shared" si="13"/>
        <v>0.5</v>
      </c>
      <c r="M82" s="14">
        <v>250000</v>
      </c>
      <c r="N82" s="14">
        <v>250000</v>
      </c>
      <c r="O82" s="14">
        <v>250000</v>
      </c>
      <c r="P82" s="44">
        <f t="shared" si="14"/>
        <v>16130200</v>
      </c>
    </row>
    <row r="83" spans="1:16" ht="25.5">
      <c r="A83" s="15">
        <v>106</v>
      </c>
      <c r="B83" s="15">
        <v>60</v>
      </c>
      <c r="C83" s="5" t="s">
        <v>165</v>
      </c>
      <c r="D83" s="19" t="s">
        <v>211</v>
      </c>
      <c r="E83" s="16" t="s">
        <v>337</v>
      </c>
      <c r="F83" s="5" t="s">
        <v>338</v>
      </c>
      <c r="G83" s="8" t="s">
        <v>339</v>
      </c>
      <c r="H83" s="5">
        <v>20.5</v>
      </c>
      <c r="I83" s="14">
        <v>213000</v>
      </c>
      <c r="J83" s="26">
        <f t="shared" si="10"/>
        <v>0.5</v>
      </c>
      <c r="K83" s="14">
        <f t="shared" si="12"/>
        <v>106500</v>
      </c>
      <c r="L83" s="27">
        <f t="shared" si="13"/>
        <v>0.5</v>
      </c>
      <c r="M83" s="14">
        <f t="shared" si="15"/>
        <v>106500</v>
      </c>
      <c r="N83" s="14"/>
      <c r="O83" s="14">
        <v>106500</v>
      </c>
      <c r="P83" s="44">
        <f t="shared" si="14"/>
        <v>16236700</v>
      </c>
    </row>
    <row r="84" spans="1:16" ht="25.5">
      <c r="A84" s="15">
        <v>107</v>
      </c>
      <c r="B84" s="15">
        <v>81</v>
      </c>
      <c r="C84" s="5" t="s">
        <v>182</v>
      </c>
      <c r="D84" s="19" t="s">
        <v>211</v>
      </c>
      <c r="E84" s="16" t="s">
        <v>340</v>
      </c>
      <c r="F84" s="5" t="s">
        <v>341</v>
      </c>
      <c r="G84" s="8" t="s">
        <v>342</v>
      </c>
      <c r="H84" s="5">
        <v>20.5</v>
      </c>
      <c r="I84" s="14">
        <v>280000</v>
      </c>
      <c r="J84" s="26">
        <f t="shared" si="10"/>
        <v>0.5</v>
      </c>
      <c r="K84" s="14">
        <f t="shared" si="12"/>
        <v>140000</v>
      </c>
      <c r="L84" s="27">
        <f t="shared" si="13"/>
        <v>0.5</v>
      </c>
      <c r="M84" s="14">
        <f t="shared" si="15"/>
        <v>140000</v>
      </c>
      <c r="N84" s="14"/>
      <c r="O84" s="14">
        <v>140000</v>
      </c>
      <c r="P84" s="44">
        <f t="shared" si="14"/>
        <v>16376700</v>
      </c>
    </row>
    <row r="85" spans="1:16" ht="25.5">
      <c r="A85" s="15">
        <v>108</v>
      </c>
      <c r="B85" s="15">
        <v>90</v>
      </c>
      <c r="C85" s="5" t="s">
        <v>191</v>
      </c>
      <c r="D85" s="19" t="s">
        <v>211</v>
      </c>
      <c r="E85" s="16" t="s">
        <v>346</v>
      </c>
      <c r="F85" s="5" t="s">
        <v>347</v>
      </c>
      <c r="G85" s="8" t="s">
        <v>348</v>
      </c>
      <c r="H85" s="5">
        <v>19.5</v>
      </c>
      <c r="I85" s="14">
        <v>150000</v>
      </c>
      <c r="J85" s="26">
        <f t="shared" si="10"/>
        <v>0.6</v>
      </c>
      <c r="K85" s="14">
        <f t="shared" si="12"/>
        <v>90000</v>
      </c>
      <c r="L85" s="27">
        <f t="shared" si="13"/>
        <v>0.4</v>
      </c>
      <c r="M85" s="14">
        <f t="shared" si="15"/>
        <v>60000</v>
      </c>
      <c r="N85" s="14">
        <v>60000</v>
      </c>
      <c r="O85" s="14"/>
      <c r="P85" s="44">
        <f t="shared" si="14"/>
        <v>16436700</v>
      </c>
    </row>
    <row r="86" spans="1:16" ht="25.5">
      <c r="A86" s="15">
        <v>109</v>
      </c>
      <c r="B86" s="15">
        <v>56</v>
      </c>
      <c r="C86" s="5" t="s">
        <v>164</v>
      </c>
      <c r="D86" s="19" t="s">
        <v>211</v>
      </c>
      <c r="E86" s="16" t="s">
        <v>343</v>
      </c>
      <c r="F86" s="5" t="s">
        <v>344</v>
      </c>
      <c r="G86" s="8" t="s">
        <v>345</v>
      </c>
      <c r="H86" s="5">
        <v>19</v>
      </c>
      <c r="I86" s="14">
        <v>597169</v>
      </c>
      <c r="J86" s="26">
        <f t="shared" si="10"/>
        <v>0.5813580410235628</v>
      </c>
      <c r="K86" s="14">
        <f t="shared" si="12"/>
        <v>347169</v>
      </c>
      <c r="L86" s="27">
        <f t="shared" si="13"/>
        <v>0.41864195897643713</v>
      </c>
      <c r="M86" s="14">
        <f t="shared" si="15"/>
        <v>250000</v>
      </c>
      <c r="N86" s="14">
        <v>250000</v>
      </c>
      <c r="O86" s="14"/>
      <c r="P86" s="44">
        <f t="shared" si="14"/>
        <v>16686700</v>
      </c>
    </row>
    <row r="87" spans="1:16" ht="25.5">
      <c r="A87" s="15">
        <v>110</v>
      </c>
      <c r="B87" s="15">
        <v>25</v>
      </c>
      <c r="C87" s="5" t="s">
        <v>85</v>
      </c>
      <c r="D87" s="19" t="s">
        <v>211</v>
      </c>
      <c r="E87" s="16" t="s">
        <v>88</v>
      </c>
      <c r="F87" s="5" t="s">
        <v>86</v>
      </c>
      <c r="G87" s="8" t="s">
        <v>87</v>
      </c>
      <c r="H87" s="5">
        <v>17.5</v>
      </c>
      <c r="I87" s="14">
        <v>444200</v>
      </c>
      <c r="J87" s="26">
        <f t="shared" si="10"/>
        <v>0.5</v>
      </c>
      <c r="K87" s="14">
        <f t="shared" si="12"/>
        <v>222100</v>
      </c>
      <c r="L87" s="27">
        <f t="shared" si="13"/>
        <v>0.5</v>
      </c>
      <c r="M87" s="14">
        <v>222100</v>
      </c>
      <c r="N87" s="14">
        <v>222100</v>
      </c>
      <c r="O87" s="14"/>
      <c r="P87" s="44">
        <f t="shared" si="14"/>
        <v>16908800</v>
      </c>
    </row>
    <row r="88" spans="1:16" ht="21.75" customHeight="1">
      <c r="A88" s="15">
        <v>111</v>
      </c>
      <c r="B88" s="15">
        <v>93</v>
      </c>
      <c r="C88" s="5" t="s">
        <v>194</v>
      </c>
      <c r="D88" s="19" t="s">
        <v>211</v>
      </c>
      <c r="E88" s="16" t="s">
        <v>349</v>
      </c>
      <c r="F88" s="5" t="s">
        <v>350</v>
      </c>
      <c r="G88" s="50" t="s">
        <v>212</v>
      </c>
      <c r="H88" s="52" t="s">
        <v>352</v>
      </c>
      <c r="I88" s="14">
        <v>6181957</v>
      </c>
      <c r="J88" s="26">
        <f t="shared" si="10"/>
        <v>0.9595597316513201</v>
      </c>
      <c r="K88" s="14">
        <f t="shared" si="12"/>
        <v>5931957</v>
      </c>
      <c r="L88" s="27">
        <f t="shared" si="13"/>
        <v>0.04044026834867988</v>
      </c>
      <c r="M88" s="14">
        <f>N88+O88</f>
        <v>250000</v>
      </c>
      <c r="N88" s="14">
        <v>250000</v>
      </c>
      <c r="O88" s="14"/>
      <c r="P88" s="44">
        <f t="shared" si="14"/>
        <v>17158800</v>
      </c>
    </row>
    <row r="89" spans="1:16" ht="12.75">
      <c r="A89" s="18"/>
      <c r="B89" s="12"/>
      <c r="K89" s="17"/>
      <c r="L89" s="33" t="s">
        <v>3</v>
      </c>
      <c r="M89" s="25">
        <v>17158800</v>
      </c>
      <c r="N89" s="32">
        <f>SUM(N6:N88)</f>
        <v>12974200</v>
      </c>
      <c r="O89" s="31">
        <f>SUM(O6:O88)</f>
        <v>4184600</v>
      </c>
      <c r="P89" s="45">
        <f>N89+O89</f>
        <v>17158800</v>
      </c>
    </row>
    <row r="94" ht="12.75">
      <c r="F94" t="s">
        <v>213</v>
      </c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Honeš Roman</cp:lastModifiedBy>
  <cp:lastPrinted>2015-06-03T09:07:52Z</cp:lastPrinted>
  <dcterms:created xsi:type="dcterms:W3CDTF">2009-03-16T09:15:32Z</dcterms:created>
  <dcterms:modified xsi:type="dcterms:W3CDTF">2015-06-10T11:29:52Z</dcterms:modified>
  <cp:category/>
  <cp:version/>
  <cp:contentType/>
  <cp:contentStatus/>
</cp:coreProperties>
</file>