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770" windowWidth="11880" windowHeight="661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<sst xmlns="http://schemas.openxmlformats.org/spreadsheetml/2006/main" count="72" uniqueCount="60">
  <si>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Název žadatele</t>
  </si>
  <si>
    <t>občanské sdružení</t>
  </si>
  <si>
    <t>Název projektu</t>
  </si>
  <si>
    <t>Právní forma</t>
  </si>
  <si>
    <t>IČ</t>
  </si>
  <si>
    <t>Lyžařské běžecké stopy v okolí Suché Rudné</t>
  </si>
  <si>
    <t>SKIALPIN PUSTEVNY, s.r.o.</t>
  </si>
  <si>
    <t>s.r.o.</t>
  </si>
  <si>
    <t>Úprava běžeckých tras v oblasti Pusteven</t>
  </si>
  <si>
    <t>Sportovní klub při Gymnáziu ve Vrbně pod Pradědem, o.s.</t>
  </si>
  <si>
    <t>Lyžařské běžecké tratě v okolí Vrbna pod pradědem</t>
  </si>
  <si>
    <t>Ski klub RD Rýmařov</t>
  </si>
  <si>
    <t>Úprava lyžařských běžeckých tras Rýmařov</t>
  </si>
  <si>
    <t>AK 1324, s.r.o.</t>
  </si>
  <si>
    <t>Lysohorská běžecká magistrála</t>
  </si>
  <si>
    <t>a.s.</t>
  </si>
  <si>
    <t>sdružení</t>
  </si>
  <si>
    <t>Klub biatlonu Břidličná</t>
  </si>
  <si>
    <t>Josef Figura</t>
  </si>
  <si>
    <t>fyz. osoba zapsána v OR</t>
  </si>
  <si>
    <t>Obec Lomnice</t>
  </si>
  <si>
    <t>obec</t>
  </si>
  <si>
    <t>Celkové uznatelné náklady</t>
  </si>
  <si>
    <t>Úprava lyžařských běžeckých tras pro rekreační lyžování v Břidličné</t>
  </si>
  <si>
    <t>SKI Bílá - Služby s.r.o.</t>
  </si>
  <si>
    <t>Úprava lyžařské běžecké trasy Uhlířský vrch</t>
  </si>
  <si>
    <t>Lyžařský klub Veřovice, o.s.</t>
  </si>
  <si>
    <t>LBT pod Velkým Javorníkem, Veřovice - Frenštát p. R.</t>
  </si>
  <si>
    <t>-</t>
  </si>
  <si>
    <t>Sportovní klub policie OLOMOUC</t>
  </si>
  <si>
    <t>Celkem</t>
  </si>
  <si>
    <t>Požadovaná výše dotace</t>
  </si>
  <si>
    <t>Podíl dotace na uznatelných nákladech v %</t>
  </si>
  <si>
    <t>Poř. číslo</t>
  </si>
  <si>
    <t>1. splátka dotace v roce 2013 (60 % z dotace)</t>
  </si>
  <si>
    <t>2. splátka v roce 2014 (40 % z dotace)</t>
  </si>
  <si>
    <t>Úpravy LTB v oblasti obce Bílá pro zimu 2013/2014</t>
  </si>
  <si>
    <t>fyzická osoba nezapsaná v OR</t>
  </si>
  <si>
    <t>Jiří Valenta</t>
  </si>
  <si>
    <t>OSTRAVICE SPORT a.s.</t>
  </si>
  <si>
    <t>PERAS - ski s.r.o.</t>
  </si>
  <si>
    <t>Úprava běžeckých tras ve sportovně-rekreačním areálu Ostravice</t>
  </si>
  <si>
    <t>Obec Malá Morávka</t>
  </si>
  <si>
    <t xml:space="preserve">Úprava LBT v lokalitě Malá Morávka - Karlov pod Pradědem </t>
  </si>
  <si>
    <t>Návrh dotace na 85% (zaokrouhleno)</t>
  </si>
  <si>
    <t>Obec Tvrdkov</t>
  </si>
  <si>
    <t>PRVNÍ SKI - SPORT, a.s.</t>
  </si>
  <si>
    <t>Pradědských běžecký okruh</t>
  </si>
  <si>
    <t>Lyžařské běžecké tratě Ovčárna-Praděd-Švýcárna zpět</t>
  </si>
  <si>
    <t>Trasy z Lomnice na Slezskou Hartu v roce 2014</t>
  </si>
  <si>
    <t xml:space="preserve">Obec Horní Město </t>
  </si>
  <si>
    <t>Bílou stopou okolím Horního Města (trasy 1,4,5,6)</t>
  </si>
  <si>
    <t>Úprava běžeckých tratí Tvrdkov (trasy 2,3)</t>
  </si>
  <si>
    <t>Úprava a značení lyžařských běžeckých tras v okolí Javorového vrchu v zimní sezoně 2014/2015</t>
  </si>
  <si>
    <t>Gírová turismus, s.r.o.</t>
  </si>
  <si>
    <t>Úprava běžecké trasy "Gírovská Magistrála"</t>
  </si>
  <si>
    <t>sdružení - spolek</t>
  </si>
  <si>
    <t>Úprava LBT v areálu Nová Ves u Rýmařova, Dolní Moravice</t>
  </si>
  <si>
    <t>Seznam projektů navržených na poskytnutí dotace v rámci dotačního programu „Úprava lyžařských běžeckých tras v Moravskoslezském kraji v zimní sezóně 2014/2015“</t>
  </si>
  <si>
    <t>položka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</si>
</sst>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</numFmts>
  <fonts count="4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0" fontId="4" fillId="4" borderId="1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170" fontId="4" fillId="4" borderId="14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70" fontId="4" fillId="4" borderId="16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center" vertical="center" wrapText="1"/>
    </xf>
    <xf numFmtId="170" fontId="5" fillId="33" borderId="18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170" fontId="5" fillId="33" borderId="22" xfId="0" applyNumberFormat="1" applyFont="1" applyFill="1" applyBorder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vertical="center"/>
    </xf>
    <xf numFmtId="170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170" fontId="45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3" fontId="46" fillId="0" borderId="0" xfId="0" applyNumberFormat="1" applyFont="1" applyFill="1" applyAlignment="1">
      <alignment vertical="center"/>
    </xf>
    <xf numFmtId="170" fontId="46" fillId="0" borderId="0" xfId="0" applyNumberFormat="1" applyFont="1" applyFill="1" applyAlignment="1">
      <alignment horizontal="center" vertical="center"/>
    </xf>
    <xf numFmtId="170" fontId="45" fillId="0" borderId="0" xfId="0" applyNumberFormat="1" applyFont="1" applyFill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170" fontId="4" fillId="4" borderId="23" xfId="0" applyNumberFormat="1" applyFont="1" applyFill="1" applyBorder="1" applyAlignment="1">
      <alignment horizontal="center" vertical="center" wrapText="1"/>
    </xf>
    <xf numFmtId="170" fontId="4" fillId="4" borderId="23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170" fontId="4" fillId="4" borderId="24" xfId="0" applyNumberFormat="1" applyFont="1" applyFill="1" applyBorder="1" applyAlignment="1">
      <alignment horizontal="center" vertical="center" wrapText="1"/>
    </xf>
    <xf numFmtId="0" fontId="5" fillId="33" borderId="13" xfId="47" applyFont="1" applyFill="1" applyBorder="1" applyAlignment="1">
      <alignment horizontal="center" vertical="center" wrapText="1"/>
      <protection/>
    </xf>
    <xf numFmtId="43" fontId="5" fillId="33" borderId="13" xfId="0" applyNumberFormat="1" applyFont="1" applyFill="1" applyBorder="1" applyAlignment="1">
      <alignment horizontal="center" vertical="center" wrapText="1"/>
    </xf>
    <xf numFmtId="9" fontId="5" fillId="33" borderId="13" xfId="47" applyNumberFormat="1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25" xfId="47" applyFont="1" applyFill="1" applyBorder="1" applyAlignment="1">
      <alignment horizontal="center" vertical="center" wrapText="1"/>
      <protection/>
    </xf>
    <xf numFmtId="1" fontId="4" fillId="4" borderId="25" xfId="0" applyNumberFormat="1" applyFont="1" applyFill="1" applyBorder="1" applyAlignment="1">
      <alignment horizontal="center" vertical="center" wrapText="1"/>
    </xf>
    <xf numFmtId="1" fontId="4" fillId="4" borderId="26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Layout" zoomScaleNormal="80" workbookViewId="0" topLeftCell="A1">
      <selection activeCell="A1" sqref="A1:L1"/>
    </sheetView>
  </sheetViews>
  <sheetFormatPr defaultColWidth="9.00390625" defaultRowHeight="12.75"/>
  <cols>
    <col min="1" max="1" width="8.75390625" style="4" customWidth="1"/>
    <col min="2" max="2" width="30.75390625" style="4" customWidth="1"/>
    <col min="3" max="3" width="24.375" style="4" customWidth="1"/>
    <col min="4" max="5" width="14.625" style="4" customWidth="1"/>
    <col min="6" max="6" width="14.75390625" style="4" customWidth="1"/>
    <col min="7" max="7" width="15.75390625" style="4" customWidth="1"/>
    <col min="8" max="8" width="14.75390625" style="8" customWidth="1"/>
    <col min="9" max="9" width="16.75390625" style="8" customWidth="1"/>
    <col min="10" max="11" width="14.75390625" style="8" customWidth="1"/>
    <col min="12" max="12" width="14.75390625" style="4" customWidth="1"/>
    <col min="13" max="16384" width="9.125" style="4" customWidth="1"/>
  </cols>
  <sheetData>
    <row r="1" spans="1:12" ht="19.5" customHeight="1">
      <c r="A1" s="56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5" customFormat="1" ht="77.25" customHeight="1">
      <c r="A2" s="49" t="s">
        <v>33</v>
      </c>
      <c r="B2" s="46" t="s">
        <v>0</v>
      </c>
      <c r="C2" s="46" t="s">
        <v>2</v>
      </c>
      <c r="D2" s="46" t="s">
        <v>3</v>
      </c>
      <c r="E2" s="46" t="s">
        <v>59</v>
      </c>
      <c r="F2" s="46" t="s">
        <v>4</v>
      </c>
      <c r="G2" s="46" t="s">
        <v>22</v>
      </c>
      <c r="H2" s="47" t="s">
        <v>31</v>
      </c>
      <c r="I2" s="48" t="s">
        <v>44</v>
      </c>
      <c r="J2" s="46" t="s">
        <v>34</v>
      </c>
      <c r="K2" s="46" t="s">
        <v>35</v>
      </c>
      <c r="L2" s="50" t="s">
        <v>32</v>
      </c>
    </row>
    <row r="3" spans="1:12" ht="25.5">
      <c r="A3" s="10">
        <v>1</v>
      </c>
      <c r="B3" s="11" t="s">
        <v>13</v>
      </c>
      <c r="C3" s="12" t="s">
        <v>14</v>
      </c>
      <c r="D3" s="18" t="s">
        <v>7</v>
      </c>
      <c r="E3" s="41">
        <v>5213</v>
      </c>
      <c r="F3" s="21">
        <v>47902744</v>
      </c>
      <c r="G3" s="26">
        <v>302010</v>
      </c>
      <c r="H3" s="26">
        <v>256708</v>
      </c>
      <c r="I3" s="42">
        <v>256500</v>
      </c>
      <c r="J3" s="13">
        <f>I3*0.6</f>
        <v>153900</v>
      </c>
      <c r="K3" s="13">
        <f>I3-J3</f>
        <v>102600</v>
      </c>
      <c r="L3" s="51">
        <v>85</v>
      </c>
    </row>
    <row r="4" spans="1:12" ht="51">
      <c r="A4" s="10">
        <v>2</v>
      </c>
      <c r="B4" s="11" t="s">
        <v>38</v>
      </c>
      <c r="C4" s="12" t="s">
        <v>53</v>
      </c>
      <c r="D4" s="18" t="s">
        <v>37</v>
      </c>
      <c r="E4" s="41">
        <v>5212</v>
      </c>
      <c r="F4" s="21">
        <v>73092118</v>
      </c>
      <c r="G4" s="26">
        <v>225850</v>
      </c>
      <c r="H4" s="26">
        <v>191800</v>
      </c>
      <c r="I4" s="42">
        <v>191800</v>
      </c>
      <c r="J4" s="13">
        <f aca="true" t="shared" si="0" ref="J4:J18">I4*0.6</f>
        <v>115080</v>
      </c>
      <c r="K4" s="13">
        <f>I4-J4</f>
        <v>76720</v>
      </c>
      <c r="L4" s="51">
        <v>85</v>
      </c>
    </row>
    <row r="5" spans="1:12" ht="25.5">
      <c r="A5" s="10">
        <v>3</v>
      </c>
      <c r="B5" s="11" t="s">
        <v>18</v>
      </c>
      <c r="C5" s="12" t="s">
        <v>25</v>
      </c>
      <c r="D5" s="18" t="s">
        <v>19</v>
      </c>
      <c r="E5" s="41">
        <v>5212</v>
      </c>
      <c r="F5" s="21">
        <v>12089664</v>
      </c>
      <c r="G5" s="26">
        <v>280400</v>
      </c>
      <c r="H5" s="26">
        <v>238340</v>
      </c>
      <c r="I5" s="42">
        <v>238200</v>
      </c>
      <c r="J5" s="13">
        <f>I5*0.6</f>
        <v>142920</v>
      </c>
      <c r="K5" s="13">
        <f>I5-J5</f>
        <v>95280</v>
      </c>
      <c r="L5" s="51">
        <v>85</v>
      </c>
    </row>
    <row r="6" spans="1:12" ht="38.25">
      <c r="A6" s="10">
        <v>4</v>
      </c>
      <c r="B6" s="11" t="s">
        <v>46</v>
      </c>
      <c r="C6" s="12" t="s">
        <v>48</v>
      </c>
      <c r="D6" s="18" t="s">
        <v>15</v>
      </c>
      <c r="E6" s="41">
        <v>5213</v>
      </c>
      <c r="F6" s="21">
        <v>25389327</v>
      </c>
      <c r="G6" s="26">
        <v>71822</v>
      </c>
      <c r="H6" s="26">
        <v>60900</v>
      </c>
      <c r="I6" s="42">
        <v>60900</v>
      </c>
      <c r="J6" s="13">
        <f>H6*0.6</f>
        <v>36540</v>
      </c>
      <c r="K6" s="13">
        <f>I6-J6</f>
        <v>24360</v>
      </c>
      <c r="L6" s="51">
        <v>85</v>
      </c>
    </row>
    <row r="7" spans="1:12" ht="51">
      <c r="A7" s="10">
        <v>5</v>
      </c>
      <c r="B7" s="11" t="s">
        <v>17</v>
      </c>
      <c r="C7" s="12" t="s">
        <v>23</v>
      </c>
      <c r="D7" s="18" t="s">
        <v>16</v>
      </c>
      <c r="E7" s="41">
        <v>5222</v>
      </c>
      <c r="F7" s="21">
        <v>65893425</v>
      </c>
      <c r="G7" s="26">
        <v>30010</v>
      </c>
      <c r="H7" s="26">
        <v>25500</v>
      </c>
      <c r="I7" s="42">
        <v>25500</v>
      </c>
      <c r="J7" s="13">
        <f>I7*0.6</f>
        <v>15300</v>
      </c>
      <c r="K7" s="13">
        <f>I7-J7</f>
        <v>10200</v>
      </c>
      <c r="L7" s="51">
        <v>85</v>
      </c>
    </row>
    <row r="8" spans="1:12" ht="38.25">
      <c r="A8" s="10">
        <v>7</v>
      </c>
      <c r="B8" s="11" t="s">
        <v>39</v>
      </c>
      <c r="C8" s="12" t="s">
        <v>41</v>
      </c>
      <c r="D8" s="18" t="s">
        <v>15</v>
      </c>
      <c r="E8" s="41">
        <v>5213</v>
      </c>
      <c r="F8" s="21">
        <v>26847248</v>
      </c>
      <c r="G8" s="26">
        <v>68090</v>
      </c>
      <c r="H8" s="26">
        <v>57877</v>
      </c>
      <c r="I8" s="42">
        <v>57700</v>
      </c>
      <c r="J8" s="13">
        <f t="shared" si="0"/>
        <v>34620</v>
      </c>
      <c r="K8" s="13">
        <f aca="true" t="shared" si="1" ref="K8:K18">I8-J8</f>
        <v>23080</v>
      </c>
      <c r="L8" s="51">
        <v>85</v>
      </c>
    </row>
    <row r="9" spans="1:12" ht="25.5">
      <c r="A9" s="10">
        <v>8</v>
      </c>
      <c r="B9" s="11" t="s">
        <v>40</v>
      </c>
      <c r="C9" s="12" t="s">
        <v>5</v>
      </c>
      <c r="D9" s="18" t="s">
        <v>7</v>
      </c>
      <c r="E9" s="41">
        <v>5213</v>
      </c>
      <c r="F9" s="21">
        <v>1808273</v>
      </c>
      <c r="G9" s="26">
        <v>205450</v>
      </c>
      <c r="H9" s="26">
        <v>174400</v>
      </c>
      <c r="I9" s="42">
        <v>174400</v>
      </c>
      <c r="J9" s="13">
        <f t="shared" si="0"/>
        <v>104640</v>
      </c>
      <c r="K9" s="13">
        <f t="shared" si="1"/>
        <v>69760</v>
      </c>
      <c r="L9" s="51">
        <v>85</v>
      </c>
    </row>
    <row r="10" spans="1:12" ht="38.25">
      <c r="A10" s="10">
        <v>9</v>
      </c>
      <c r="B10" s="11" t="s">
        <v>26</v>
      </c>
      <c r="C10" s="12" t="s">
        <v>27</v>
      </c>
      <c r="D10" s="18" t="s">
        <v>16</v>
      </c>
      <c r="E10" s="41">
        <v>5222</v>
      </c>
      <c r="F10" s="21">
        <v>14614570</v>
      </c>
      <c r="G10" s="26">
        <v>84410</v>
      </c>
      <c r="H10" s="26">
        <v>71600</v>
      </c>
      <c r="I10" s="42">
        <v>71600</v>
      </c>
      <c r="J10" s="13">
        <f t="shared" si="0"/>
        <v>42960</v>
      </c>
      <c r="K10" s="13">
        <f t="shared" si="1"/>
        <v>28640</v>
      </c>
      <c r="L10" s="51">
        <v>85</v>
      </c>
    </row>
    <row r="11" spans="1:12" ht="25.5">
      <c r="A11" s="10">
        <v>11</v>
      </c>
      <c r="B11" s="11" t="s">
        <v>6</v>
      </c>
      <c r="C11" s="12" t="s">
        <v>8</v>
      </c>
      <c r="D11" s="18" t="s">
        <v>7</v>
      </c>
      <c r="E11" s="41">
        <v>5213</v>
      </c>
      <c r="F11" s="21">
        <v>27775658</v>
      </c>
      <c r="G11" s="26">
        <v>409450</v>
      </c>
      <c r="H11" s="26">
        <v>347900</v>
      </c>
      <c r="I11" s="42">
        <v>347900</v>
      </c>
      <c r="J11" s="13">
        <f t="shared" si="0"/>
        <v>208740</v>
      </c>
      <c r="K11" s="13">
        <f t="shared" si="1"/>
        <v>139160</v>
      </c>
      <c r="L11" s="51">
        <v>85</v>
      </c>
    </row>
    <row r="12" spans="1:12" ht="47.25" customHeight="1">
      <c r="A12" s="10">
        <v>12</v>
      </c>
      <c r="B12" s="11" t="s">
        <v>54</v>
      </c>
      <c r="C12" s="12" t="s">
        <v>55</v>
      </c>
      <c r="D12" s="18" t="s">
        <v>7</v>
      </c>
      <c r="E12" s="41">
        <v>5213</v>
      </c>
      <c r="F12" s="21">
        <v>28601050</v>
      </c>
      <c r="G12" s="26">
        <v>225850</v>
      </c>
      <c r="H12" s="26">
        <v>191800</v>
      </c>
      <c r="I12" s="42">
        <v>191800</v>
      </c>
      <c r="J12" s="13">
        <f t="shared" si="0"/>
        <v>115080</v>
      </c>
      <c r="K12" s="13">
        <f t="shared" si="1"/>
        <v>76720</v>
      </c>
      <c r="L12" s="51">
        <v>85</v>
      </c>
    </row>
    <row r="13" spans="1:12" ht="39.75" customHeight="1">
      <c r="A13" s="10">
        <v>13</v>
      </c>
      <c r="B13" s="11" t="s">
        <v>11</v>
      </c>
      <c r="C13" s="12" t="s">
        <v>12</v>
      </c>
      <c r="D13" s="18" t="s">
        <v>56</v>
      </c>
      <c r="E13" s="41">
        <v>5222</v>
      </c>
      <c r="F13" s="22">
        <v>27003272</v>
      </c>
      <c r="G13" s="26">
        <v>182330</v>
      </c>
      <c r="H13" s="26">
        <v>154800</v>
      </c>
      <c r="I13" s="42">
        <v>154800</v>
      </c>
      <c r="J13" s="13">
        <f t="shared" si="0"/>
        <v>92880</v>
      </c>
      <c r="K13" s="13">
        <f t="shared" si="1"/>
        <v>61920</v>
      </c>
      <c r="L13" s="51">
        <v>85</v>
      </c>
    </row>
    <row r="14" spans="1:12" ht="25.5">
      <c r="A14" s="10">
        <v>14</v>
      </c>
      <c r="B14" s="11" t="s">
        <v>24</v>
      </c>
      <c r="C14" s="12" t="s">
        <v>36</v>
      </c>
      <c r="D14" s="18" t="s">
        <v>7</v>
      </c>
      <c r="E14" s="41">
        <v>5213</v>
      </c>
      <c r="F14" s="21">
        <v>26874440</v>
      </c>
      <c r="G14" s="26">
        <v>388000</v>
      </c>
      <c r="H14" s="26">
        <v>329700</v>
      </c>
      <c r="I14" s="42">
        <v>329700</v>
      </c>
      <c r="J14" s="13">
        <f t="shared" si="0"/>
        <v>197820</v>
      </c>
      <c r="K14" s="13">
        <f t="shared" si="1"/>
        <v>131880</v>
      </c>
      <c r="L14" s="51">
        <v>85</v>
      </c>
    </row>
    <row r="15" spans="1:12" ht="42" customHeight="1">
      <c r="A15" s="10">
        <v>16</v>
      </c>
      <c r="B15" s="11" t="s">
        <v>29</v>
      </c>
      <c r="C15" s="12" t="s">
        <v>57</v>
      </c>
      <c r="D15" s="18" t="s">
        <v>16</v>
      </c>
      <c r="E15" s="41">
        <v>5222</v>
      </c>
      <c r="F15" s="21">
        <v>49593358</v>
      </c>
      <c r="G15" s="26">
        <v>164650</v>
      </c>
      <c r="H15" s="26">
        <v>139800</v>
      </c>
      <c r="I15" s="42">
        <v>139800</v>
      </c>
      <c r="J15" s="13">
        <f t="shared" si="0"/>
        <v>83880</v>
      </c>
      <c r="K15" s="13">
        <f t="shared" si="1"/>
        <v>55920</v>
      </c>
      <c r="L15" s="51">
        <v>85</v>
      </c>
    </row>
    <row r="16" spans="1:12" ht="25.5">
      <c r="A16" s="10">
        <v>17</v>
      </c>
      <c r="B16" s="11" t="s">
        <v>9</v>
      </c>
      <c r="C16" s="12" t="s">
        <v>10</v>
      </c>
      <c r="D16" s="18" t="s">
        <v>1</v>
      </c>
      <c r="E16" s="41">
        <v>5222</v>
      </c>
      <c r="F16" s="21">
        <v>47656409</v>
      </c>
      <c r="G16" s="26">
        <v>208250</v>
      </c>
      <c r="H16" s="26">
        <v>176900</v>
      </c>
      <c r="I16" s="42">
        <v>176900</v>
      </c>
      <c r="J16" s="13">
        <f>I16*0.6</f>
        <v>106140</v>
      </c>
      <c r="K16" s="13">
        <f>I16-J16</f>
        <v>70760</v>
      </c>
      <c r="L16" s="51">
        <v>85</v>
      </c>
    </row>
    <row r="17" spans="1:12" ht="38.25">
      <c r="A17" s="10">
        <v>18</v>
      </c>
      <c r="B17" s="11" t="s">
        <v>42</v>
      </c>
      <c r="C17" s="12" t="s">
        <v>43</v>
      </c>
      <c r="D17" s="18" t="s">
        <v>21</v>
      </c>
      <c r="E17" s="41">
        <v>5321</v>
      </c>
      <c r="F17" s="21">
        <v>296201</v>
      </c>
      <c r="G17" s="26">
        <v>459320</v>
      </c>
      <c r="H17" s="26">
        <v>390200</v>
      </c>
      <c r="I17" s="43">
        <v>390200</v>
      </c>
      <c r="J17" s="13">
        <f>I17*0.6</f>
        <v>234120</v>
      </c>
      <c r="K17" s="13">
        <f>I17-J17</f>
        <v>156080</v>
      </c>
      <c r="L17" s="51">
        <v>85</v>
      </c>
    </row>
    <row r="18" spans="1:12" ht="25.5">
      <c r="A18" s="10">
        <v>19</v>
      </c>
      <c r="B18" s="11" t="s">
        <v>20</v>
      </c>
      <c r="C18" s="12" t="s">
        <v>49</v>
      </c>
      <c r="D18" s="18" t="s">
        <v>21</v>
      </c>
      <c r="E18" s="41">
        <v>5321</v>
      </c>
      <c r="F18" s="21">
        <v>296198</v>
      </c>
      <c r="G18" s="26">
        <v>81250</v>
      </c>
      <c r="H18" s="26">
        <v>68900</v>
      </c>
      <c r="I18" s="42">
        <v>68900</v>
      </c>
      <c r="J18" s="13">
        <f t="shared" si="0"/>
        <v>41340</v>
      </c>
      <c r="K18" s="13">
        <f t="shared" si="1"/>
        <v>27560</v>
      </c>
      <c r="L18" s="51">
        <v>85</v>
      </c>
    </row>
    <row r="19" spans="1:12" ht="25.5">
      <c r="A19" s="10">
        <v>20</v>
      </c>
      <c r="B19" s="11" t="s">
        <v>50</v>
      </c>
      <c r="C19" s="12" t="s">
        <v>51</v>
      </c>
      <c r="D19" s="18" t="s">
        <v>21</v>
      </c>
      <c r="E19" s="41">
        <v>5321</v>
      </c>
      <c r="F19" s="21">
        <v>296015</v>
      </c>
      <c r="G19" s="26">
        <v>158270</v>
      </c>
      <c r="H19" s="26">
        <v>134400</v>
      </c>
      <c r="I19" s="42">
        <v>134400</v>
      </c>
      <c r="J19" s="13">
        <f>I19*0.6</f>
        <v>80640</v>
      </c>
      <c r="K19" s="13">
        <f>I19*0.4</f>
        <v>53760</v>
      </c>
      <c r="L19" s="51">
        <v>85</v>
      </c>
    </row>
    <row r="20" spans="1:12" ht="25.5">
      <c r="A20" s="10"/>
      <c r="B20" s="11" t="s">
        <v>45</v>
      </c>
      <c r="C20" s="12" t="s">
        <v>52</v>
      </c>
      <c r="D20" s="18" t="s">
        <v>21</v>
      </c>
      <c r="E20" s="41">
        <v>5321</v>
      </c>
      <c r="F20" s="21">
        <v>576000</v>
      </c>
      <c r="G20" s="26">
        <v>43330</v>
      </c>
      <c r="H20" s="26">
        <v>36831</v>
      </c>
      <c r="I20" s="42">
        <v>36700</v>
      </c>
      <c r="J20" s="13">
        <f>I20*0.6</f>
        <v>22020</v>
      </c>
      <c r="K20" s="13">
        <f>I20-J20</f>
        <v>14680</v>
      </c>
      <c r="L20" s="51">
        <v>85</v>
      </c>
    </row>
    <row r="21" spans="1:12" ht="12.75">
      <c r="A21" s="17">
        <v>21</v>
      </c>
      <c r="B21" s="14" t="s">
        <v>46</v>
      </c>
      <c r="C21" s="15" t="s">
        <v>47</v>
      </c>
      <c r="D21" s="19" t="s">
        <v>15</v>
      </c>
      <c r="E21" s="44">
        <v>5213</v>
      </c>
      <c r="F21" s="23">
        <v>25389327</v>
      </c>
      <c r="G21" s="27">
        <v>44588</v>
      </c>
      <c r="H21" s="45">
        <v>37800</v>
      </c>
      <c r="I21" s="45">
        <v>37800</v>
      </c>
      <c r="J21" s="16">
        <f>I21*0.6</f>
        <v>22680</v>
      </c>
      <c r="K21" s="16">
        <f>I21*0.4</f>
        <v>15120</v>
      </c>
      <c r="L21" s="52">
        <v>85</v>
      </c>
    </row>
    <row r="22" spans="1:12" ht="13.5" thickBot="1">
      <c r="A22" s="6" t="s">
        <v>30</v>
      </c>
      <c r="B22" s="1"/>
      <c r="C22" s="2"/>
      <c r="D22" s="20"/>
      <c r="E22" s="25"/>
      <c r="F22" s="24"/>
      <c r="G22" s="28">
        <f>SUM(G3:G21)</f>
        <v>3633330</v>
      </c>
      <c r="H22" s="30">
        <f>SUM(H3:H21)</f>
        <v>3086156</v>
      </c>
      <c r="I22" s="29">
        <f>SUM(I3:I21)</f>
        <v>3085500</v>
      </c>
      <c r="J22" s="3">
        <f>SUM(J3:J21)</f>
        <v>1851300</v>
      </c>
      <c r="K22" s="3">
        <f>SUM(K3:K21)</f>
        <v>1234200</v>
      </c>
      <c r="L22" s="53" t="s">
        <v>28</v>
      </c>
    </row>
    <row r="23" spans="8:9" ht="12.75">
      <c r="H23" s="7"/>
      <c r="I23" s="5"/>
    </row>
    <row r="24" spans="1:12" ht="12.7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5:9" ht="12.75">
      <c r="E25" s="32"/>
      <c r="F25" s="33"/>
      <c r="G25" s="34"/>
      <c r="H25" s="35"/>
      <c r="I25" s="36"/>
    </row>
    <row r="26" spans="5:9" ht="12.75">
      <c r="E26" s="32"/>
      <c r="F26" s="33"/>
      <c r="G26" s="34"/>
      <c r="H26" s="35"/>
      <c r="I26" s="37"/>
    </row>
    <row r="27" spans="2:9" ht="12.75">
      <c r="B27" s="9"/>
      <c r="E27" s="32"/>
      <c r="F27" s="33"/>
      <c r="G27" s="38"/>
      <c r="H27" s="37"/>
      <c r="I27" s="37"/>
    </row>
    <row r="28" spans="5:9" ht="12.75">
      <c r="E28" s="32"/>
      <c r="F28" s="33"/>
      <c r="G28" s="34"/>
      <c r="H28" s="35"/>
      <c r="I28" s="37"/>
    </row>
    <row r="29" spans="5:9" ht="12.75">
      <c r="E29" s="34"/>
      <c r="F29" s="35"/>
      <c r="G29" s="37"/>
      <c r="H29" s="39"/>
      <c r="I29" s="40"/>
    </row>
    <row r="30" spans="5:9" ht="12.75">
      <c r="E30" s="34"/>
      <c r="F30" s="34"/>
      <c r="G30" s="34"/>
      <c r="H30" s="37"/>
      <c r="I30" s="37"/>
    </row>
    <row r="31" spans="5:9" ht="12.75">
      <c r="E31" s="34"/>
      <c r="F31" s="34"/>
      <c r="G31" s="34"/>
      <c r="H31" s="37"/>
      <c r="I31" s="40"/>
    </row>
    <row r="38" ht="12.75">
      <c r="H38" s="31"/>
    </row>
  </sheetData>
  <sheetProtection/>
  <mergeCells count="2">
    <mergeCell ref="A24:L24"/>
    <mergeCell ref="A1:L1"/>
  </mergeCells>
  <printOptions/>
  <pageMargins left="0.25" right="0.25" top="0.75" bottom="0.75" header="0.3" footer="0.3"/>
  <pageSetup fitToHeight="1" fitToWidth="1" horizontalDpi="600" verticalDpi="600" orientation="landscape" paperSize="9" scale="65" r:id="rId1"/>
  <headerFooter alignWithMargins="0">
    <oddHeader>&amp;L&amp;"Tahoma,Tučné"&amp;12Příloha k usnesení č.: 1 k materiálu č.: 11/10&amp;"Arial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Solanská Petra</cp:lastModifiedBy>
  <cp:lastPrinted>2014-08-20T06:52:53Z</cp:lastPrinted>
  <dcterms:created xsi:type="dcterms:W3CDTF">2004-08-20T07:13:58Z</dcterms:created>
  <dcterms:modified xsi:type="dcterms:W3CDTF">2014-08-27T07:05:13Z</dcterms:modified>
  <cp:category/>
  <cp:version/>
  <cp:contentType/>
  <cp:contentStatus/>
</cp:coreProperties>
</file>