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6\vyhodnocení\komise\"/>
    </mc:Choice>
  </mc:AlternateContent>
  <bookViews>
    <workbookView xWindow="480" yWindow="75" windowWidth="18195" windowHeight="11820"/>
  </bookViews>
  <sheets>
    <sheet name="DT 2" sheetId="1" r:id="rId1"/>
  </sheets>
  <definedNames>
    <definedName name="_xlnm._FilterDatabase" localSheetId="0" hidden="1">'DT 2'!$A$2:$R$2</definedName>
  </definedNames>
  <calcPr calcId="152511"/>
</workbook>
</file>

<file path=xl/calcChain.xml><?xml version="1.0" encoding="utf-8"?>
<calcChain xmlns="http://schemas.openxmlformats.org/spreadsheetml/2006/main">
  <c r="Q3" i="1" l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J17" i="1" l="1"/>
  <c r="J15" i="1"/>
  <c r="J11" i="1"/>
  <c r="J12" i="1"/>
  <c r="J16" i="1"/>
  <c r="J5" i="1"/>
  <c r="J14" i="1"/>
  <c r="J9" i="1"/>
  <c r="J3" i="1"/>
  <c r="J7" i="1"/>
  <c r="J10" i="1"/>
  <c r="J8" i="1"/>
  <c r="J6" i="1"/>
  <c r="J13" i="1"/>
  <c r="J4" i="1"/>
  <c r="P18" i="1" l="1"/>
  <c r="O18" i="1" l="1"/>
  <c r="Q18" i="1"/>
</calcChain>
</file>

<file path=xl/sharedStrings.xml><?xml version="1.0" encoding="utf-8"?>
<sst xmlns="http://schemas.openxmlformats.org/spreadsheetml/2006/main" count="95" uniqueCount="74">
  <si>
    <t>Pořadové číslo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</si>
  <si>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</si>
  <si>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</si>
  <si>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</si>
  <si>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</si>
  <si>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</si>
  <si>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</si>
  <si>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</si>
  <si>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</si>
  <si>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</si>
  <si>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</si>
  <si>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Dotace neinvestiční (Kč)</t>
  </si>
  <si>
    <t>Kumulativní součet dotace   (Kč)</t>
  </si>
  <si>
    <t>Maximální časová použitelnost dotace do</t>
  </si>
  <si>
    <t xml:space="preserve">Celkem </t>
  </si>
  <si>
    <t>hodnotitel 1</t>
  </si>
  <si>
    <t>hodnotitel 2</t>
  </si>
  <si>
    <t>Poskytnutí neinvestičních dotací - dotační titul 2</t>
  </si>
  <si>
    <t xml:space="preserve">Žadatel </t>
  </si>
  <si>
    <t>Sdružení obcí Osoblažska</t>
  </si>
  <si>
    <t>svazek obcí</t>
  </si>
  <si>
    <t xml:space="preserve">Na Náměstí 106, Osoblaha, 793 99 Osoblaha </t>
  </si>
  <si>
    <t>Sdružení obcí Hlučínska</t>
  </si>
  <si>
    <t>Mírové náměstí 23, 748 01 Hlučín</t>
  </si>
  <si>
    <t>Sdružení měst a obcí povodí Ondřejnice</t>
  </si>
  <si>
    <t>K náměstí 22, 739 44 Brušperk</t>
  </si>
  <si>
    <t>Mikroregion Žermanické a Těrlické přehrady</t>
  </si>
  <si>
    <t>Soběšovice 10, 739 22 Soběšovice</t>
  </si>
  <si>
    <t>Sdružení obcí povodí Stonávky</t>
  </si>
  <si>
    <t>Třanovice 250, 739 53 Třanovice</t>
  </si>
  <si>
    <t>Region Slezská brána</t>
  </si>
  <si>
    <t>Radniční náměstí 300, 739 34 Šenov</t>
  </si>
  <si>
    <t>Mikroregion Matice Slezská</t>
  </si>
  <si>
    <t>Antonína Vaška 86, 747 92 Háj ve Slezsku</t>
  </si>
  <si>
    <t>Mikroregion Opavsko severozápad</t>
  </si>
  <si>
    <t>Úvalno 58, 793 91 Úvalno, IČ: 75077841</t>
  </si>
  <si>
    <t>Sdružení obcí Rýmařovska</t>
  </si>
  <si>
    <t>náměstí Míru 1, 795 01 Rýmařov</t>
  </si>
  <si>
    <t>Mikroregion Krnovsko</t>
  </si>
  <si>
    <t>Hlavní náměstí 96/1, Krnov, 794 01</t>
  </si>
  <si>
    <t>Mikroregion Slezská Harta</t>
  </si>
  <si>
    <t>Leskovec nad Moracicí 204, 793 68 Dvorce</t>
  </si>
  <si>
    <t>Mikroregion Hvozdnice</t>
  </si>
  <si>
    <t>Štáblovská 35, 747 56 Dolní Životice</t>
  </si>
  <si>
    <t>Venkovský mikroregion Moravice</t>
  </si>
  <si>
    <t>Náměstí Jana Zajíce 7, 749 01 Vítkov</t>
  </si>
  <si>
    <t>1.7. - 31.12.2016</t>
  </si>
  <si>
    <t>Podpora rozvoje mikroregionu VIII. etapa</t>
  </si>
  <si>
    <t>Odborné poradenství venkovské oblasti Mikroregion Slezská Harta</t>
  </si>
  <si>
    <t>1.1. - 31.12.2016</t>
  </si>
  <si>
    <t>Pokračujeme v rozvoji Rýmařovska</t>
  </si>
  <si>
    <t>Projektový manažer Mikroregionu Matice Slezská</t>
  </si>
  <si>
    <t>Manažer regionu Hlučínska</t>
  </si>
  <si>
    <t>1.5. - 31.12.2016</t>
  </si>
  <si>
    <t>Poradenství, administrativní služby a práce</t>
  </si>
  <si>
    <t>1.1. - 30.11.2016</t>
  </si>
  <si>
    <t>Projektový manažer IX a poradenství v regionu Slezská brána</t>
  </si>
  <si>
    <t>2.1. - 31.12.2016</t>
  </si>
  <si>
    <t>Poradenství a informační systém Mikroregionu obcí povodí Stonávky</t>
  </si>
  <si>
    <t>1.1. - 31.10.216</t>
  </si>
  <si>
    <t>Sdružení obcí povodí Morávky</t>
  </si>
  <si>
    <t>Dobrá 230, 739 51 Dobrá</t>
  </si>
  <si>
    <t>Projektový manažer a podpora projektů SOPM</t>
  </si>
  <si>
    <t>1.3. - 31.12.2016</t>
  </si>
  <si>
    <t>Projektový manažer Mikroregionu Hvozdnice</t>
  </si>
  <si>
    <t>Projektový manažer mikroregionu Moravice</t>
  </si>
  <si>
    <t>Mikroregion Odersko</t>
  </si>
  <si>
    <t>Masyrykovo náměstí 25, 742 35 Odry</t>
  </si>
  <si>
    <t>Management v Mikroregionu Odersko 2016</t>
  </si>
  <si>
    <t>1.1 - 31.12.2016</t>
  </si>
  <si>
    <t>Podpora rozvoje Sdružení měst a obcí povodí Ondřejnice</t>
  </si>
  <si>
    <t>Pořadí žádosti</t>
  </si>
  <si>
    <t>Poradenství pro rozvoj venkovského Mikroregionu Opavsko severozápad</t>
  </si>
  <si>
    <t>Podprora poradenství, propagace a aktivity v mikroregionu Krnovsko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</si>
</sst>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b/>
      <sz val="14"/>
      <name val="Arial CE"/>
      <charset val="238"/>
    </font>
    <font>
      <b/>
      <sz val="10"/>
      <name val="Tahoma"/>
      <family val="2"/>
    </font>
    <font>
      <b/>
      <i/>
      <sz val="10"/>
      <name val="Tahoma"/>
      <family val="2"/>
    </font>
    <font>
      <b/>
      <i/>
      <sz val="10"/>
      <name val="Tahoma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4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right" vertical="center"/>
    </xf>
    <xf numFmtId="10" fontId="1" fillId="0" borderId="6" xfId="0" applyNumberFormat="1" applyFont="1" applyFill="1" applyBorder="1" applyAlignment="1">
      <alignment horizontal="center" vertical="center" wrapText="1"/>
    </xf>
    <xf numFmtId="10" fontId="1" fillId="0" borderId="6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/>
    </xf>
    <xf numFmtId="10" fontId="6" fillId="0" borderId="6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 vertical="center"/>
    </xf>
    <xf numFmtId="3" fontId="8" fillId="0" borderId="6" xfId="0" applyNumberFormat="1" applyFont="1" applyBorder="1"/>
    <xf numFmtId="3" fontId="1" fillId="0" borderId="8" xfId="0" applyNumberFormat="1" applyFont="1" applyFill="1" applyBorder="1" applyAlignment="1">
      <alignment horizontal="right" vertical="center"/>
    </xf>
    <xf numFmtId="14" fontId="1" fillId="0" borderId="8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zoomScale="75" zoomScaleNormal="75" workbookViewId="0">
      <selection activeCell="F25" sqref="F25"/>
    </sheetView>
  </sheetViews>
  <sheetFormatPr defaultRowHeight="15" x14ac:dyDescent="0.25"/>
  <cols>
    <col min="1" max="1" width="10" customWidth="1"/>
    <col min="3" max="3" width="22.42578125" customWidth="1"/>
    <col min="4" max="4" width="12.42578125" customWidth="1"/>
    <col min="5" max="5" width="11.28515625" customWidth="1"/>
    <col min="6" max="6" width="23.7109375" customWidth="1"/>
    <col min="7" max="7" width="44.7109375" customWidth="1"/>
    <col min="8" max="9" width="10.7109375" customWidth="1"/>
    <col min="10" max="10" width="9.7109375" customWidth="1"/>
    <col min="11" max="14" width="12.7109375" customWidth="1"/>
    <col min="15" max="15" width="14.140625" customWidth="1"/>
    <col min="16" max="17" width="12.7109375" customWidth="1"/>
    <col min="18" max="18" width="19.140625" customWidth="1"/>
  </cols>
  <sheetData>
    <row r="1" spans="1:18" ht="18.75" thickBot="1" x14ac:dyDescent="0.3">
      <c r="A1" s="5" t="s">
        <v>17</v>
      </c>
      <c r="B1" s="6"/>
      <c r="C1" s="7"/>
      <c r="D1" s="7"/>
      <c r="E1" s="7"/>
      <c r="G1" s="6"/>
      <c r="H1" s="35"/>
      <c r="I1" s="35"/>
      <c r="J1" s="2"/>
      <c r="K1" s="3"/>
      <c r="M1" s="4"/>
      <c r="N1" s="4"/>
      <c r="O1" s="8"/>
      <c r="P1" s="8"/>
    </row>
    <row r="2" spans="1:18" ht="81" customHeight="1" x14ac:dyDescent="0.25">
      <c r="A2" s="9" t="s">
        <v>0</v>
      </c>
      <c r="B2" s="10" t="s">
        <v>71</v>
      </c>
      <c r="C2" s="11" t="s">
        <v>18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15</v>
      </c>
      <c r="I2" s="11" t="s">
        <v>16</v>
      </c>
      <c r="J2" s="11" t="s">
        <v>5</v>
      </c>
      <c r="K2" s="12" t="s">
        <v>6</v>
      </c>
      <c r="L2" s="13" t="s">
        <v>7</v>
      </c>
      <c r="M2" s="14" t="s">
        <v>8</v>
      </c>
      <c r="N2" s="14" t="s">
        <v>9</v>
      </c>
      <c r="O2" s="15" t="s">
        <v>10</v>
      </c>
      <c r="P2" s="16" t="s">
        <v>11</v>
      </c>
      <c r="Q2" s="34" t="s">
        <v>12</v>
      </c>
      <c r="R2" s="34" t="s">
        <v>13</v>
      </c>
    </row>
    <row r="3" spans="1:18" ht="24.95" customHeight="1" x14ac:dyDescent="0.25">
      <c r="A3" s="17">
        <v>1</v>
      </c>
      <c r="B3" s="17">
        <v>7</v>
      </c>
      <c r="C3" s="18" t="s">
        <v>26</v>
      </c>
      <c r="D3" s="18" t="s">
        <v>20</v>
      </c>
      <c r="E3" s="18">
        <v>70305374</v>
      </c>
      <c r="F3" s="18" t="s">
        <v>27</v>
      </c>
      <c r="G3" s="19" t="s">
        <v>54</v>
      </c>
      <c r="H3" s="18">
        <v>27</v>
      </c>
      <c r="I3" s="18">
        <v>27</v>
      </c>
      <c r="J3" s="20">
        <f t="shared" ref="J3:J17" si="0">(H3+I3)/2</f>
        <v>27</v>
      </c>
      <c r="K3" s="21">
        <v>400000</v>
      </c>
      <c r="L3" s="22">
        <v>0.75</v>
      </c>
      <c r="M3" s="21">
        <v>300000</v>
      </c>
      <c r="N3" s="23">
        <v>0.25</v>
      </c>
      <c r="O3" s="21">
        <v>100000</v>
      </c>
      <c r="P3" s="21">
        <v>100000</v>
      </c>
      <c r="Q3" s="32">
        <f>O3</f>
        <v>100000</v>
      </c>
      <c r="R3" s="33" t="s">
        <v>55</v>
      </c>
    </row>
    <row r="4" spans="1:18" ht="24.95" customHeight="1" x14ac:dyDescent="0.25">
      <c r="A4" s="17">
        <v>2</v>
      </c>
      <c r="B4" s="17">
        <v>1</v>
      </c>
      <c r="C4" s="36" t="s">
        <v>19</v>
      </c>
      <c r="D4" s="18" t="s">
        <v>20</v>
      </c>
      <c r="E4" s="36">
        <v>75137925</v>
      </c>
      <c r="F4" s="36" t="s">
        <v>21</v>
      </c>
      <c r="G4" s="19" t="s">
        <v>47</v>
      </c>
      <c r="H4" s="18">
        <v>27</v>
      </c>
      <c r="I4" s="18">
        <v>27</v>
      </c>
      <c r="J4" s="20">
        <f t="shared" si="0"/>
        <v>27</v>
      </c>
      <c r="K4" s="21">
        <v>300000</v>
      </c>
      <c r="L4" s="22">
        <v>0.67</v>
      </c>
      <c r="M4" s="21">
        <v>201000</v>
      </c>
      <c r="N4" s="23">
        <v>0.33</v>
      </c>
      <c r="O4" s="21">
        <v>99000</v>
      </c>
      <c r="P4" s="21">
        <v>99000</v>
      </c>
      <c r="Q4" s="21">
        <f>P4+Q3</f>
        <v>199000</v>
      </c>
      <c r="R4" s="24" t="s">
        <v>46</v>
      </c>
    </row>
    <row r="5" spans="1:18" ht="24.95" customHeight="1" x14ac:dyDescent="0.25">
      <c r="A5" s="17">
        <v>3</v>
      </c>
      <c r="B5" s="17">
        <v>10</v>
      </c>
      <c r="C5" s="18" t="s">
        <v>28</v>
      </c>
      <c r="D5" s="18" t="s">
        <v>20</v>
      </c>
      <c r="E5" s="18">
        <v>69610088</v>
      </c>
      <c r="F5" s="18" t="s">
        <v>29</v>
      </c>
      <c r="G5" s="19" t="s">
        <v>58</v>
      </c>
      <c r="H5" s="18">
        <v>27</v>
      </c>
      <c r="I5" s="18">
        <v>26</v>
      </c>
      <c r="J5" s="20">
        <f t="shared" si="0"/>
        <v>26.5</v>
      </c>
      <c r="K5" s="21">
        <v>300000</v>
      </c>
      <c r="L5" s="22">
        <v>0.66700000000000004</v>
      </c>
      <c r="M5" s="21">
        <v>200000</v>
      </c>
      <c r="N5" s="23">
        <v>0.33300000000000002</v>
      </c>
      <c r="O5" s="21">
        <v>100000</v>
      </c>
      <c r="P5" s="21">
        <v>100000</v>
      </c>
      <c r="Q5" s="21">
        <f t="shared" ref="Q5:Q17" si="1">P5+Q4</f>
        <v>299000</v>
      </c>
      <c r="R5" s="24" t="s">
        <v>59</v>
      </c>
    </row>
    <row r="6" spans="1:18" ht="24.95" customHeight="1" x14ac:dyDescent="0.25">
      <c r="A6" s="17">
        <v>4</v>
      </c>
      <c r="B6" s="17">
        <v>3</v>
      </c>
      <c r="C6" s="18" t="s">
        <v>36</v>
      </c>
      <c r="D6" s="18" t="s">
        <v>20</v>
      </c>
      <c r="E6" s="18">
        <v>63024276</v>
      </c>
      <c r="F6" s="18" t="s">
        <v>37</v>
      </c>
      <c r="G6" s="19" t="s">
        <v>50</v>
      </c>
      <c r="H6" s="18">
        <v>27</v>
      </c>
      <c r="I6" s="18">
        <v>26</v>
      </c>
      <c r="J6" s="20">
        <f t="shared" si="0"/>
        <v>26.5</v>
      </c>
      <c r="K6" s="21">
        <v>220000</v>
      </c>
      <c r="L6" s="22">
        <v>0.56000000000000005</v>
      </c>
      <c r="M6" s="21">
        <v>123200</v>
      </c>
      <c r="N6" s="23">
        <v>0.44</v>
      </c>
      <c r="O6" s="21">
        <v>96800</v>
      </c>
      <c r="P6" s="21">
        <v>96800</v>
      </c>
      <c r="Q6" s="21">
        <f t="shared" si="1"/>
        <v>395800</v>
      </c>
      <c r="R6" s="24" t="s">
        <v>49</v>
      </c>
    </row>
    <row r="7" spans="1:18" ht="24.95" customHeight="1" x14ac:dyDescent="0.25">
      <c r="A7" s="17">
        <v>5</v>
      </c>
      <c r="B7" s="17">
        <v>6</v>
      </c>
      <c r="C7" s="18" t="s">
        <v>22</v>
      </c>
      <c r="D7" s="18" t="s">
        <v>20</v>
      </c>
      <c r="E7" s="18">
        <v>71179216</v>
      </c>
      <c r="F7" s="18" t="s">
        <v>23</v>
      </c>
      <c r="G7" s="19" t="s">
        <v>52</v>
      </c>
      <c r="H7" s="18">
        <v>26</v>
      </c>
      <c r="I7" s="18">
        <v>25</v>
      </c>
      <c r="J7" s="20">
        <f t="shared" si="0"/>
        <v>25.5</v>
      </c>
      <c r="K7" s="21">
        <v>266700</v>
      </c>
      <c r="L7" s="22">
        <v>0.625</v>
      </c>
      <c r="M7" s="21">
        <v>166700</v>
      </c>
      <c r="N7" s="23">
        <v>0.375</v>
      </c>
      <c r="O7" s="21">
        <v>100000</v>
      </c>
      <c r="P7" s="21">
        <v>100000</v>
      </c>
      <c r="Q7" s="21">
        <f t="shared" si="1"/>
        <v>495800</v>
      </c>
      <c r="R7" s="24" t="s">
        <v>53</v>
      </c>
    </row>
    <row r="8" spans="1:18" ht="24.95" customHeight="1" x14ac:dyDescent="0.25">
      <c r="A8" s="17">
        <v>6</v>
      </c>
      <c r="B8" s="17">
        <v>4</v>
      </c>
      <c r="C8" s="18" t="s">
        <v>32</v>
      </c>
      <c r="D8" s="18" t="s">
        <v>20</v>
      </c>
      <c r="E8" s="18">
        <v>70961417</v>
      </c>
      <c r="F8" s="18" t="s">
        <v>33</v>
      </c>
      <c r="G8" s="19" t="s">
        <v>51</v>
      </c>
      <c r="H8" s="18">
        <v>26</v>
      </c>
      <c r="I8" s="18">
        <v>25</v>
      </c>
      <c r="J8" s="20">
        <f t="shared" si="0"/>
        <v>25.5</v>
      </c>
      <c r="K8" s="21">
        <v>214800</v>
      </c>
      <c r="L8" s="22">
        <v>0.52070000000000005</v>
      </c>
      <c r="M8" s="21">
        <v>145200</v>
      </c>
      <c r="N8" s="23">
        <v>0.4793</v>
      </c>
      <c r="O8" s="21">
        <v>69600</v>
      </c>
      <c r="P8" s="21">
        <v>69600</v>
      </c>
      <c r="Q8" s="21">
        <f t="shared" si="1"/>
        <v>565400</v>
      </c>
      <c r="R8" s="24" t="s">
        <v>46</v>
      </c>
    </row>
    <row r="9" spans="1:18" ht="37.5" customHeight="1" x14ac:dyDescent="0.25">
      <c r="A9" s="17">
        <v>7</v>
      </c>
      <c r="B9" s="17">
        <v>8</v>
      </c>
      <c r="C9" s="18" t="s">
        <v>30</v>
      </c>
      <c r="D9" s="18" t="s">
        <v>20</v>
      </c>
      <c r="E9" s="18">
        <v>69609969</v>
      </c>
      <c r="F9" s="18" t="s">
        <v>31</v>
      </c>
      <c r="G9" s="19" t="s">
        <v>56</v>
      </c>
      <c r="H9" s="18">
        <v>26</v>
      </c>
      <c r="I9" s="18">
        <v>25</v>
      </c>
      <c r="J9" s="20">
        <f t="shared" si="0"/>
        <v>25.5</v>
      </c>
      <c r="K9" s="21">
        <v>205000</v>
      </c>
      <c r="L9" s="22">
        <v>0.51219999999999999</v>
      </c>
      <c r="M9" s="21">
        <v>105000</v>
      </c>
      <c r="N9" s="23">
        <v>0.48780000000000001</v>
      </c>
      <c r="O9" s="21">
        <v>100000</v>
      </c>
      <c r="P9" s="21">
        <v>100000</v>
      </c>
      <c r="Q9" s="21">
        <f t="shared" si="1"/>
        <v>665400</v>
      </c>
      <c r="R9" s="24" t="s">
        <v>57</v>
      </c>
    </row>
    <row r="10" spans="1:18" ht="24.95" customHeight="1" x14ac:dyDescent="0.25">
      <c r="A10" s="17">
        <v>8</v>
      </c>
      <c r="B10" s="17">
        <v>5</v>
      </c>
      <c r="C10" s="18" t="s">
        <v>34</v>
      </c>
      <c r="D10" s="18" t="s">
        <v>20</v>
      </c>
      <c r="E10" s="18">
        <v>75077841</v>
      </c>
      <c r="F10" s="18" t="s">
        <v>35</v>
      </c>
      <c r="G10" s="19" t="s">
        <v>72</v>
      </c>
      <c r="H10" s="18">
        <v>25</v>
      </c>
      <c r="I10" s="18">
        <v>24</v>
      </c>
      <c r="J10" s="20">
        <f t="shared" si="0"/>
        <v>24.5</v>
      </c>
      <c r="K10" s="21">
        <v>168000</v>
      </c>
      <c r="L10" s="22">
        <v>0.51190000000000002</v>
      </c>
      <c r="M10" s="21">
        <v>86000</v>
      </c>
      <c r="N10" s="23">
        <v>0.48809999999999998</v>
      </c>
      <c r="O10" s="21">
        <v>82000</v>
      </c>
      <c r="P10" s="21">
        <v>82000</v>
      </c>
      <c r="Q10" s="21">
        <f t="shared" si="1"/>
        <v>747400</v>
      </c>
      <c r="R10" s="24" t="s">
        <v>46</v>
      </c>
    </row>
    <row r="11" spans="1:18" ht="24.95" customHeight="1" x14ac:dyDescent="0.25">
      <c r="A11" s="17">
        <v>9</v>
      </c>
      <c r="B11" s="17">
        <v>13</v>
      </c>
      <c r="C11" s="18" t="s">
        <v>44</v>
      </c>
      <c r="D11" s="18" t="s">
        <v>20</v>
      </c>
      <c r="E11" s="18">
        <v>70630089</v>
      </c>
      <c r="F11" s="18" t="s">
        <v>45</v>
      </c>
      <c r="G11" s="19" t="s">
        <v>65</v>
      </c>
      <c r="H11" s="18">
        <v>25</v>
      </c>
      <c r="I11" s="18">
        <v>24</v>
      </c>
      <c r="J11" s="20">
        <f t="shared" si="0"/>
        <v>24.5</v>
      </c>
      <c r="K11" s="21">
        <v>201600</v>
      </c>
      <c r="L11" s="22">
        <v>0.51039999999999996</v>
      </c>
      <c r="M11" s="21">
        <v>102900</v>
      </c>
      <c r="N11" s="23">
        <v>0.48959999999999998</v>
      </c>
      <c r="O11" s="21">
        <v>98700</v>
      </c>
      <c r="P11" s="21">
        <v>98700</v>
      </c>
      <c r="Q11" s="21">
        <f t="shared" si="1"/>
        <v>846100</v>
      </c>
      <c r="R11" s="24" t="s">
        <v>46</v>
      </c>
    </row>
    <row r="12" spans="1:18" ht="24.95" customHeight="1" x14ac:dyDescent="0.25">
      <c r="A12" s="17">
        <v>10</v>
      </c>
      <c r="B12" s="17">
        <v>12</v>
      </c>
      <c r="C12" s="18" t="s">
        <v>42</v>
      </c>
      <c r="D12" s="18" t="s">
        <v>20</v>
      </c>
      <c r="E12" s="18">
        <v>71194410</v>
      </c>
      <c r="F12" s="18" t="s">
        <v>43</v>
      </c>
      <c r="G12" s="19" t="s">
        <v>64</v>
      </c>
      <c r="H12" s="18">
        <v>25</v>
      </c>
      <c r="I12" s="18">
        <v>24</v>
      </c>
      <c r="J12" s="20">
        <f t="shared" si="0"/>
        <v>24.5</v>
      </c>
      <c r="K12" s="21">
        <v>192500</v>
      </c>
      <c r="L12" s="22">
        <v>0.5101</v>
      </c>
      <c r="M12" s="21">
        <v>98200</v>
      </c>
      <c r="N12" s="23">
        <v>0.4899</v>
      </c>
      <c r="O12" s="21">
        <v>94300</v>
      </c>
      <c r="P12" s="21">
        <v>94300</v>
      </c>
      <c r="Q12" s="21">
        <f t="shared" si="1"/>
        <v>940400</v>
      </c>
      <c r="R12" s="24" t="s">
        <v>46</v>
      </c>
    </row>
    <row r="13" spans="1:18" ht="24.95" customHeight="1" x14ac:dyDescent="0.25">
      <c r="A13" s="17">
        <v>11</v>
      </c>
      <c r="B13" s="17">
        <v>2</v>
      </c>
      <c r="C13" s="18" t="s">
        <v>40</v>
      </c>
      <c r="D13" s="18" t="s">
        <v>20</v>
      </c>
      <c r="E13" s="18">
        <v>71193821</v>
      </c>
      <c r="F13" s="18" t="s">
        <v>41</v>
      </c>
      <c r="G13" s="19" t="s">
        <v>48</v>
      </c>
      <c r="H13" s="18">
        <v>24</v>
      </c>
      <c r="I13" s="18">
        <v>24</v>
      </c>
      <c r="J13" s="20">
        <f t="shared" si="0"/>
        <v>24</v>
      </c>
      <c r="K13" s="21">
        <v>100000</v>
      </c>
      <c r="L13" s="22">
        <v>0.5</v>
      </c>
      <c r="M13" s="21">
        <v>50000</v>
      </c>
      <c r="N13" s="23">
        <v>0.5</v>
      </c>
      <c r="O13" s="21">
        <v>50000</v>
      </c>
      <c r="P13" s="21">
        <v>50000</v>
      </c>
      <c r="Q13" s="21">
        <f t="shared" si="1"/>
        <v>990400</v>
      </c>
      <c r="R13" s="24" t="s">
        <v>46</v>
      </c>
    </row>
    <row r="14" spans="1:18" ht="24.95" customHeight="1" x14ac:dyDescent="0.25">
      <c r="A14" s="17">
        <v>12</v>
      </c>
      <c r="B14" s="17">
        <v>9</v>
      </c>
      <c r="C14" s="18" t="s">
        <v>38</v>
      </c>
      <c r="D14" s="18" t="s">
        <v>20</v>
      </c>
      <c r="E14" s="18">
        <v>71195530</v>
      </c>
      <c r="F14" s="18" t="s">
        <v>39</v>
      </c>
      <c r="G14" s="19" t="s">
        <v>73</v>
      </c>
      <c r="H14" s="18">
        <v>24</v>
      </c>
      <c r="I14" s="18">
        <v>24</v>
      </c>
      <c r="J14" s="20">
        <f t="shared" si="0"/>
        <v>24</v>
      </c>
      <c r="K14" s="21">
        <v>142000</v>
      </c>
      <c r="L14" s="22">
        <v>0.5</v>
      </c>
      <c r="M14" s="21">
        <v>71500</v>
      </c>
      <c r="N14" s="23">
        <v>0.5</v>
      </c>
      <c r="O14" s="21">
        <v>71500</v>
      </c>
      <c r="P14" s="21">
        <v>71500</v>
      </c>
      <c r="Q14" s="21">
        <f t="shared" si="1"/>
        <v>1061900</v>
      </c>
      <c r="R14" s="24" t="s">
        <v>46</v>
      </c>
    </row>
    <row r="15" spans="1:18" ht="24.95" customHeight="1" x14ac:dyDescent="0.25">
      <c r="A15" s="17">
        <v>13</v>
      </c>
      <c r="B15" s="17">
        <v>14</v>
      </c>
      <c r="C15" s="18" t="s">
        <v>66</v>
      </c>
      <c r="D15" s="18" t="s">
        <v>20</v>
      </c>
      <c r="E15" s="18">
        <v>70953201</v>
      </c>
      <c r="F15" s="18" t="s">
        <v>67</v>
      </c>
      <c r="G15" s="19" t="s">
        <v>68</v>
      </c>
      <c r="H15" s="18">
        <v>24</v>
      </c>
      <c r="I15" s="18">
        <v>24</v>
      </c>
      <c r="J15" s="20">
        <f t="shared" si="0"/>
        <v>24</v>
      </c>
      <c r="K15" s="21">
        <v>190000</v>
      </c>
      <c r="L15" s="22">
        <v>0.5</v>
      </c>
      <c r="M15" s="21">
        <v>95000</v>
      </c>
      <c r="N15" s="23">
        <v>0.5</v>
      </c>
      <c r="O15" s="21">
        <v>95000</v>
      </c>
      <c r="P15" s="21">
        <v>95000</v>
      </c>
      <c r="Q15" s="21">
        <f t="shared" si="1"/>
        <v>1156900</v>
      </c>
      <c r="R15" s="24" t="s">
        <v>69</v>
      </c>
    </row>
    <row r="16" spans="1:18" ht="24.95" customHeight="1" x14ac:dyDescent="0.25">
      <c r="A16" s="17">
        <v>14</v>
      </c>
      <c r="B16" s="17">
        <v>11</v>
      </c>
      <c r="C16" s="37" t="s">
        <v>60</v>
      </c>
      <c r="D16" s="37" t="s">
        <v>20</v>
      </c>
      <c r="E16" s="37">
        <v>68157631</v>
      </c>
      <c r="F16" s="37" t="s">
        <v>61</v>
      </c>
      <c r="G16" s="19" t="s">
        <v>62</v>
      </c>
      <c r="H16" s="18">
        <v>23</v>
      </c>
      <c r="I16" s="18">
        <v>23</v>
      </c>
      <c r="J16" s="20">
        <f t="shared" si="0"/>
        <v>23</v>
      </c>
      <c r="K16" s="21">
        <v>200000</v>
      </c>
      <c r="L16" s="22">
        <v>0.5</v>
      </c>
      <c r="M16" s="21">
        <v>100000</v>
      </c>
      <c r="N16" s="23">
        <v>0.5</v>
      </c>
      <c r="O16" s="21">
        <v>100000</v>
      </c>
      <c r="P16" s="21">
        <v>100000</v>
      </c>
      <c r="Q16" s="21">
        <f t="shared" si="1"/>
        <v>1256900</v>
      </c>
      <c r="R16" s="24" t="s">
        <v>63</v>
      </c>
    </row>
    <row r="17" spans="1:18" ht="24.95" customHeight="1" x14ac:dyDescent="0.25">
      <c r="A17" s="17">
        <v>15</v>
      </c>
      <c r="B17" s="17">
        <v>15</v>
      </c>
      <c r="C17" s="18" t="s">
        <v>24</v>
      </c>
      <c r="D17" s="18" t="s">
        <v>20</v>
      </c>
      <c r="E17" s="18">
        <v>60045701</v>
      </c>
      <c r="F17" s="18" t="s">
        <v>25</v>
      </c>
      <c r="G17" s="19" t="s">
        <v>70</v>
      </c>
      <c r="H17" s="18">
        <v>18</v>
      </c>
      <c r="I17" s="18">
        <v>19</v>
      </c>
      <c r="J17" s="20">
        <f t="shared" si="0"/>
        <v>18.5</v>
      </c>
      <c r="K17" s="21">
        <v>187200</v>
      </c>
      <c r="L17" s="22">
        <v>0.5</v>
      </c>
      <c r="M17" s="21">
        <v>93600</v>
      </c>
      <c r="N17" s="23">
        <v>0.5</v>
      </c>
      <c r="O17" s="21">
        <v>93600</v>
      </c>
      <c r="P17" s="21">
        <v>93600</v>
      </c>
      <c r="Q17" s="21">
        <f t="shared" si="1"/>
        <v>1350500</v>
      </c>
      <c r="R17" s="24" t="s">
        <v>49</v>
      </c>
    </row>
    <row r="18" spans="1:18" x14ac:dyDescent="0.25">
      <c r="A18" s="25"/>
      <c r="B18" s="26"/>
      <c r="C18" s="1"/>
      <c r="D18" s="1"/>
      <c r="E18" s="1"/>
      <c r="G18" s="1"/>
      <c r="H18" s="1"/>
      <c r="I18" s="1"/>
      <c r="J18" s="2"/>
      <c r="K18" s="3"/>
      <c r="M18" s="27"/>
      <c r="N18" s="28" t="s">
        <v>14</v>
      </c>
      <c r="O18" s="29">
        <f>SUM(O3:O17)</f>
        <v>1350500</v>
      </c>
      <c r="P18" s="30">
        <f>SUM(P3:P17)</f>
        <v>1350500</v>
      </c>
      <c r="Q18" s="31">
        <f>Q17</f>
        <v>1350500</v>
      </c>
    </row>
  </sheetData>
  <pageMargins left="0.7" right="0.7" top="0.78740157499999996" bottom="0.78740157499999996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 2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2016-03-10T08:20:27Z</cp:lastPrinted>
  <dcterms:created xsi:type="dcterms:W3CDTF">2015-05-12T05:59:26Z</dcterms:created>
  <dcterms:modified xsi:type="dcterms:W3CDTF">2016-03-14T10:37:41Z</dcterms:modified>
</cp:coreProperties>
</file>