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rtoskova\Regionální rozvoj\POV\POV 2016\vyhodnocení\RK\"/>
    </mc:Choice>
  </mc:AlternateContent>
  <bookViews>
    <workbookView xWindow="135" yWindow="60" windowWidth="19050" windowHeight="7860"/>
  </bookViews>
  <sheets>
    <sheet name="DT 1" sheetId="1" r:id="rId1"/>
  </sheets>
  <definedNames>
    <definedName name="_xlnm._FilterDatabase" localSheetId="0" hidden="1">'DT 1'!$A$2:$R$75</definedName>
  </definedNames>
  <calcPr calcId="152511"/>
</workbook>
</file>

<file path=xl/calcChain.xml><?xml version="1.0" encoding="utf-8"?>
<calcChain xmlns="http://schemas.openxmlformats.org/spreadsheetml/2006/main">
  <c r="Q3" i="1" l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J38" i="1" l="1"/>
  <c r="J74" i="1"/>
  <c r="J22" i="1"/>
  <c r="J4" i="1"/>
  <c r="J19" i="1"/>
  <c r="J51" i="1"/>
  <c r="J47" i="1"/>
  <c r="J15" i="1"/>
  <c r="J52" i="1"/>
  <c r="J44" i="1"/>
  <c r="J34" i="1"/>
  <c r="J61" i="1"/>
  <c r="J7" i="1"/>
  <c r="J27" i="1"/>
  <c r="J25" i="1"/>
  <c r="J17" i="1"/>
  <c r="J26" i="1"/>
  <c r="J67" i="1"/>
  <c r="J13" i="1"/>
  <c r="J66" i="1"/>
  <c r="J6" i="1"/>
  <c r="J9" i="1"/>
  <c r="J16" i="1"/>
  <c r="J12" i="1"/>
  <c r="J11" i="1"/>
  <c r="J32" i="1"/>
  <c r="J41" i="1"/>
  <c r="J65" i="1"/>
  <c r="J54" i="1"/>
  <c r="J49" i="1"/>
  <c r="J64" i="1"/>
  <c r="J37" i="1"/>
  <c r="J18" i="1"/>
  <c r="J56" i="1"/>
  <c r="J21" i="1"/>
  <c r="J8" i="1"/>
  <c r="J42" i="1"/>
  <c r="J63" i="1"/>
  <c r="J68" i="1"/>
  <c r="J40" i="1"/>
  <c r="J35" i="1"/>
  <c r="J28" i="1"/>
  <c r="J50" i="1"/>
  <c r="J24" i="1"/>
  <c r="J45" i="1"/>
  <c r="J33" i="1"/>
  <c r="J55" i="1"/>
  <c r="J23" i="1"/>
  <c r="J43" i="1"/>
  <c r="J62" i="1"/>
  <c r="J70" i="1"/>
  <c r="J39" i="1"/>
  <c r="J36" i="1"/>
  <c r="J5" i="1"/>
  <c r="J29" i="1"/>
  <c r="J31" i="1"/>
  <c r="J46" i="1"/>
  <c r="J59" i="1"/>
  <c r="J10" i="1"/>
  <c r="J30" i="1"/>
  <c r="J72" i="1"/>
  <c r="J14" i="1"/>
  <c r="J69" i="1"/>
  <c r="J73" i="1"/>
  <c r="J60" i="1"/>
  <c r="J53" i="1"/>
  <c r="J48" i="1"/>
  <c r="J57" i="1"/>
  <c r="J58" i="1"/>
  <c r="J20" i="1"/>
  <c r="J71" i="1"/>
  <c r="J3" i="1" l="1"/>
  <c r="P75" i="1" l="1"/>
  <c r="O75" i="1" l="1"/>
</calcChain>
</file>

<file path=xl/sharedStrings.xml><?xml version="1.0" encoding="utf-8"?>
<sst xmlns="http://schemas.openxmlformats.org/spreadsheetml/2006/main" count="452" uniqueCount="342">
  <si>
    <t>Pořadové číslo</t>
  </si>
  <si>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</si>
  <si>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</si>
  <si>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</si>
  <si>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</si>
  <si>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</si>
  <si>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</si>
  <si>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</si>
  <si>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</si>
  <si>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</si>
  <si>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</si>
  <si>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</si>
  <si>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Dotace investiční (Kč)</t>
  </si>
  <si>
    <t>Kumulativní součet dotace   (Kč)</t>
  </si>
  <si>
    <t xml:space="preserve">Celkem </t>
  </si>
  <si>
    <t>Poskytnutí investičních dotací - dotační titul 1</t>
  </si>
  <si>
    <t>hodnotitel 1</t>
  </si>
  <si>
    <t>hodnotitel 2</t>
  </si>
  <si>
    <t>obec</t>
  </si>
  <si>
    <t>obec Dolní Lomná</t>
  </si>
  <si>
    <t>00535966</t>
  </si>
  <si>
    <t>Dolní Lomná 164, 739 91 Dolní Lomná</t>
  </si>
  <si>
    <t>Rekonstrukce parkoviště Mánes</t>
  </si>
  <si>
    <t>1.5. - 30.8.2016</t>
  </si>
  <si>
    <t>Žadatel</t>
  </si>
  <si>
    <t>00296333</t>
  </si>
  <si>
    <t>Slezské Rudoltice 64, 793 97 Slezské Rudoltice</t>
  </si>
  <si>
    <t>Rekonstrukce domu služeb</t>
  </si>
  <si>
    <t>1.1. - 31.10.2016</t>
  </si>
  <si>
    <t>1.6. - 31.10.2016</t>
  </si>
  <si>
    <t>obec Bítov</t>
  </si>
  <si>
    <t>64629929</t>
  </si>
  <si>
    <t>Bítov 117, 743 01 Bítov</t>
  </si>
  <si>
    <t>Rekonstrukce budovy požární zbrojnice</t>
  </si>
  <si>
    <t>5.1. - 31.7.2016</t>
  </si>
  <si>
    <t>obec Mořkov</t>
  </si>
  <si>
    <t>00298191</t>
  </si>
  <si>
    <t>Horní 10, 742 72 Mořkov</t>
  </si>
  <si>
    <t>Rekonstrukce místní komunikace ulice Dolní ve směru Na lán</t>
  </si>
  <si>
    <t>1.4. - 31.10.2016</t>
  </si>
  <si>
    <t>obec Kateřinice</t>
  </si>
  <si>
    <t>00600784</t>
  </si>
  <si>
    <t>Kateřinice 127, 742 58 Kateřinice</t>
  </si>
  <si>
    <t>1.2. - 30.10.2016</t>
  </si>
  <si>
    <t>obec Svobodné Heřmanice</t>
  </si>
  <si>
    <t>00296384</t>
  </si>
  <si>
    <t>Sokolovská 94, 793 12 Svobodné Heřmanice</t>
  </si>
  <si>
    <t>Svobodné Heřmanice - rekonstrukce místních komunikací</t>
  </si>
  <si>
    <t>1.4. - 31.10.216</t>
  </si>
  <si>
    <t>1.6. - 30.9.2016</t>
  </si>
  <si>
    <t>obec Nové Heřminovy</t>
  </si>
  <si>
    <t>00846538</t>
  </si>
  <si>
    <t>Nové Heřminovy 122, 792 01 Nové Heřminovy</t>
  </si>
  <si>
    <t>obec Horní Město</t>
  </si>
  <si>
    <t>00296015</t>
  </si>
  <si>
    <t>Horní Město 97, 793 44 Horní Město</t>
  </si>
  <si>
    <t>Cyklostezska Rešov I. Etapa</t>
  </si>
  <si>
    <t>obec Jakubčovice nad Odoru</t>
  </si>
  <si>
    <t>60798483</t>
  </si>
  <si>
    <t>Oderská 100, 742 36 Jakubčovice nad Odrou</t>
  </si>
  <si>
    <t>1.4. - 31.8.2016</t>
  </si>
  <si>
    <t>obec Jeseník nad Odrou</t>
  </si>
  <si>
    <t>00297976</t>
  </si>
  <si>
    <t>Jeseník nad Odrou 256, 742 33 Jeseník nad Odoru</t>
  </si>
  <si>
    <t>Víceúčelový sál v Hůrce</t>
  </si>
  <si>
    <t>00295931</t>
  </si>
  <si>
    <t>Dětřichov nad Bystřicí 58, 793 03 Dětřichov nad Bystřicí</t>
  </si>
  <si>
    <t>Úprava zázemí při ZŠ a MŠ</t>
  </si>
  <si>
    <t>1.4. - 1.10.2016</t>
  </si>
  <si>
    <t>00298158</t>
  </si>
  <si>
    <t>Luboměř 93, 742 35 Luboměř</t>
  </si>
  <si>
    <t>obec Luboměř</t>
  </si>
  <si>
    <t>obec Brumovice</t>
  </si>
  <si>
    <t>00299871</t>
  </si>
  <si>
    <t>Hlavní 75, 747 71 Brumovice</t>
  </si>
  <si>
    <t>Rekonstrukce multifunkčního domu</t>
  </si>
  <si>
    <t>obec Slezské Pavlovice</t>
  </si>
  <si>
    <t>Slezské Pavlovice 16, 793 99 Osoblaha</t>
  </si>
  <si>
    <t>1.3. - 30.10.2016</t>
  </si>
  <si>
    <t>obec Albrechtičky</t>
  </si>
  <si>
    <t>00600814</t>
  </si>
  <si>
    <t>Albrechtičky 131, 742 55 Albrechtičky</t>
  </si>
  <si>
    <t>obec Hať</t>
  </si>
  <si>
    <t>00635511</t>
  </si>
  <si>
    <t>Lípová 86, 747 16 Hať</t>
  </si>
  <si>
    <t>Hať - parkoviště u ZŠ a MŠ</t>
  </si>
  <si>
    <t>1.5. - 30.9.2016</t>
  </si>
  <si>
    <t>obec Košařiska</t>
  </si>
  <si>
    <t>00491845</t>
  </si>
  <si>
    <t>Košařiska 88, 739 81 Košařiska</t>
  </si>
  <si>
    <t>Zpevněné plochy ZŠ Košařiska</t>
  </si>
  <si>
    <t>obec Karlova Studánka</t>
  </si>
  <si>
    <t>00296104</t>
  </si>
  <si>
    <t>Karlova Studánka 17, 793 24 Karlova Studánka</t>
  </si>
  <si>
    <t>1.6. - 30.10.2016</t>
  </si>
  <si>
    <t>obec Šenov u Nového Jičína</t>
  </si>
  <si>
    <t>60798432</t>
  </si>
  <si>
    <t>Dukelská 245, 742 42 Šenov u Nového Jičína</t>
  </si>
  <si>
    <t>obec Velké Heraltice</t>
  </si>
  <si>
    <t>00300837</t>
  </si>
  <si>
    <t>Opavská 142, 747 75 Velké Heraltice</t>
  </si>
  <si>
    <t>1.6. - 30.4.2016</t>
  </si>
  <si>
    <t>1.5. - 31.10.2016</t>
  </si>
  <si>
    <t>obec Střítež</t>
  </si>
  <si>
    <t>00576913</t>
  </si>
  <si>
    <t>Střítež 118, 739 59 Střítež</t>
  </si>
  <si>
    <t>1.3. - 31.10.2016</t>
  </si>
  <si>
    <t>obec Horní Tošanovice</t>
  </si>
  <si>
    <t>00576883</t>
  </si>
  <si>
    <t>Horní Tošanovice 129, 739 53 Horní Tošanovice</t>
  </si>
  <si>
    <t>KD Hájenka - přístavba šatny a zateplení stropu</t>
  </si>
  <si>
    <t>obec Ropice</t>
  </si>
  <si>
    <t>70305587</t>
  </si>
  <si>
    <t>Ropice 110, 739 56 Ropice</t>
  </si>
  <si>
    <t>Rekonstrukce budovy OÚ</t>
  </si>
  <si>
    <t>obec Komorní Lhotka</t>
  </si>
  <si>
    <t>00494232</t>
  </si>
  <si>
    <t>Komorní Lhotka 27, 739 53 Komorní Lhotka</t>
  </si>
  <si>
    <t>obec Kaňovice</t>
  </si>
  <si>
    <t>00494267</t>
  </si>
  <si>
    <t>Kaňovice 33, 739 36 Kaňovice</t>
  </si>
  <si>
    <t>Rekonstrukce místních komunikací v Kaňovicích, 2. etapa</t>
  </si>
  <si>
    <t>obec Rohov</t>
  </si>
  <si>
    <t>00635499</t>
  </si>
  <si>
    <t>Hlavní 180, 747 25 Rohov</t>
  </si>
  <si>
    <t>Přístupové chodníky pro pěší v obci Rohov</t>
  </si>
  <si>
    <t>obec Životice u Nového Jičína</t>
  </si>
  <si>
    <t>48804711</t>
  </si>
  <si>
    <t>Životice u Nového Jičína 128, 742 72 Životice u Nového Jičína</t>
  </si>
  <si>
    <t>1.1. - 30.4.2016</t>
  </si>
  <si>
    <t>obec Čaková</t>
  </si>
  <si>
    <t>00575992</t>
  </si>
  <si>
    <t>Čaková 101, 793 16 Čaková</t>
  </si>
  <si>
    <t>Rekonstrukce obecního úřadu Čaková a společenských prostor</t>
  </si>
  <si>
    <t>1.2. - 30.9.2016</t>
  </si>
  <si>
    <t>obec Vražné</t>
  </si>
  <si>
    <t>62351290</t>
  </si>
  <si>
    <t>Vražné 37, 742 34 Vražné</t>
  </si>
  <si>
    <t>Rekonstrukce a modernizace klubovny - základny tělovýchovného zařízení Pod Emauzy v obi Vražné</t>
  </si>
  <si>
    <t>1.3. - 31.5.2016</t>
  </si>
  <si>
    <t>obec Jistebník</t>
  </si>
  <si>
    <t>00298018</t>
  </si>
  <si>
    <t xml:space="preserve">Jistebník 149, 742 82 </t>
  </si>
  <si>
    <t>Rekonstrukce kulturního domu v Jistebníku</t>
  </si>
  <si>
    <t>obec Pustá Polom</t>
  </si>
  <si>
    <t>00300608</t>
  </si>
  <si>
    <t>Slezská 94, 747 69 Pustá Polom</t>
  </si>
  <si>
    <t>obec Krasov</t>
  </si>
  <si>
    <t>00296121</t>
  </si>
  <si>
    <t>Krasov 29, 793 94 Krasov</t>
  </si>
  <si>
    <t>1.4. - 30.9.2016</t>
  </si>
  <si>
    <t>obec Jezdkovice</t>
  </si>
  <si>
    <t>00849952</t>
  </si>
  <si>
    <t>Jezdkovice 32, 747 55 Jezdkovice</t>
  </si>
  <si>
    <t>Zpevněná plocha za hasičskou zbrojnící v Jezdkovicích</t>
  </si>
  <si>
    <t>1.6. - 31.7.2016</t>
  </si>
  <si>
    <t>obec Mezina</t>
  </si>
  <si>
    <t>00576026</t>
  </si>
  <si>
    <t>Mezina 2, 792 01 Mezina</t>
  </si>
  <si>
    <t>Rekonstrukce místních komunikací v obci Mezina</t>
  </si>
  <si>
    <t>obec Svatoňovice</t>
  </si>
  <si>
    <t>00849979</t>
  </si>
  <si>
    <t>Svatoňovice 70, 747 87 Budišov nad Budišovkou</t>
  </si>
  <si>
    <t>obec Hodslavice</t>
  </si>
  <si>
    <t>00297917</t>
  </si>
  <si>
    <t>Hodslavice 211, 742 71 Hodslavice</t>
  </si>
  <si>
    <t>Palackého pamětní knihovna</t>
  </si>
  <si>
    <t>obec Kyjovice</t>
  </si>
  <si>
    <t>00534722</t>
  </si>
  <si>
    <t>Kyjovice 2, 747 68 Kyjovice</t>
  </si>
  <si>
    <t>Sportovní a společenské centrum Kyjovice - rozšíření infrastruktury</t>
  </si>
  <si>
    <t>obec Staré Hamry</t>
  </si>
  <si>
    <t>Staré Hamry 283, 739 15 Staré Hamry</t>
  </si>
  <si>
    <t>00297241</t>
  </si>
  <si>
    <t>Modernizace zabezpečení budovy ZŠ a rekonstrukce elektroinstalace ve ŠJ Staré Hamry</t>
  </si>
  <si>
    <t>obec Melč</t>
  </si>
  <si>
    <t>00300420</t>
  </si>
  <si>
    <t>Melč 6, 747 84 Melč</t>
  </si>
  <si>
    <t>Bezpečnostní řešení přesunu žáků Masarykovy školy Melč</t>
  </si>
  <si>
    <t>obec Dolní Lhota</t>
  </si>
  <si>
    <t>00535133</t>
  </si>
  <si>
    <t>Poštovní 250, 747 66 Dolní Lhota</t>
  </si>
  <si>
    <t>Rekonstrukce opěrných zdí v Dolní Lhotě</t>
  </si>
  <si>
    <t>obec Čavisov</t>
  </si>
  <si>
    <t>00535141</t>
  </si>
  <si>
    <t>Osvobození 91, 747 64 Čavisov</t>
  </si>
  <si>
    <t>Úprava veřejných prostranství v obci Čavisov</t>
  </si>
  <si>
    <t>00635537</t>
  </si>
  <si>
    <t>obec Kružberk</t>
  </si>
  <si>
    <t>Kružberk 84, 747 86 Kružberk</t>
  </si>
  <si>
    <t>Venkovní schodiště v Kružberku</t>
  </si>
  <si>
    <t>obec Sudice</t>
  </si>
  <si>
    <t>00300713</t>
  </si>
  <si>
    <t>Náměstí P. Arnošta Jureczky 13, 747 25</t>
  </si>
  <si>
    <t>Výstavba chodníku na ulici Stiborské v Sudicích</t>
  </si>
  <si>
    <t>město Budišov nad Budišovkou</t>
  </si>
  <si>
    <t>město</t>
  </si>
  <si>
    <t>Halaškovo náměstí 2, 747 87 Budišov nad Budišovkou</t>
  </si>
  <si>
    <t>obec Služovice</t>
  </si>
  <si>
    <t>00300675</t>
  </si>
  <si>
    <t>Služovice 135, 747 28 Služovice</t>
  </si>
  <si>
    <t>Rekonstrukce prvků občanské vybavenosti</t>
  </si>
  <si>
    <t>obec Slavkov</t>
  </si>
  <si>
    <t>00300667</t>
  </si>
  <si>
    <t>Ludvíka Svobody 30, 747 57 Slavkov u Opavy</t>
  </si>
  <si>
    <t>Rekonstrukce chodníků v obci Slavkov</t>
  </si>
  <si>
    <t>00534668</t>
  </si>
  <si>
    <t>obec Strahovice</t>
  </si>
  <si>
    <t>Strahovice 190, 747 24 Strahovice</t>
  </si>
  <si>
    <t>Zpřístupnění prostor veřejného vybavení ve Strahovicích pro imobilní občany</t>
  </si>
  <si>
    <t>obec Staré Těchanovice</t>
  </si>
  <si>
    <t>00635529</t>
  </si>
  <si>
    <t>Staré Těchanovice 48, 749 01 Staré Těchanovice</t>
  </si>
  <si>
    <t>Rozhledna ve Starých Těchanovicích</t>
  </si>
  <si>
    <t>obec Stěbořice</t>
  </si>
  <si>
    <t>00300691</t>
  </si>
  <si>
    <t>Stěbořice 28, 747 51 Stěbořice</t>
  </si>
  <si>
    <t>Úprava veřejného prostranství ve Stěbořicích</t>
  </si>
  <si>
    <t>obec Radkov</t>
  </si>
  <si>
    <t>00635383</t>
  </si>
  <si>
    <t>Radkov 58, 747 84 Radkov</t>
  </si>
  <si>
    <t>Víceúčelový sportovní areál v obci Radkov</t>
  </si>
  <si>
    <t>obec Chlebičov</t>
  </si>
  <si>
    <t>00533947</t>
  </si>
  <si>
    <t>Hlavní 65, 747 31 Chlebičov</t>
  </si>
  <si>
    <t>Rekonstrukce ZŠ Chlebičov - multimediální učebna</t>
  </si>
  <si>
    <t>00635391</t>
  </si>
  <si>
    <t>Moravice 15, 747 84 Moravice</t>
  </si>
  <si>
    <t>Rekonstrukce komunitního centra v obci Moravice</t>
  </si>
  <si>
    <t>obec Moravice</t>
  </si>
  <si>
    <t>obec Bělá</t>
  </si>
  <si>
    <t>00534650</t>
  </si>
  <si>
    <t>Bělá 150, 747 23 Bělá</t>
  </si>
  <si>
    <t>Rekonstrukce ZŠ v obci Bělá</t>
  </si>
  <si>
    <t>00299898</t>
  </si>
  <si>
    <t>Rekonstrukce místních komunikací ve středu města Budišov nad Budišovkou</t>
  </si>
  <si>
    <t>obec Hukvaldy</t>
  </si>
  <si>
    <t>00297194</t>
  </si>
  <si>
    <t>Hukvaldy 3, 73946 Hukvaldy</t>
  </si>
  <si>
    <t>Rekonstrukce silnoproudé elektrotechniky a osvětlení v dílnách a tělocvičně ZŠ a MŠ Leoše Janáčka Hukvaldy</t>
  </si>
  <si>
    <t>1.4. - 30.11.2016</t>
  </si>
  <si>
    <t>00635588</t>
  </si>
  <si>
    <t>obec Vršovice</t>
  </si>
  <si>
    <t>Vršovice 38, 747 61 Vršovice</t>
  </si>
  <si>
    <t>Rekonstrukce pěší trasy v obci Vršovice</t>
  </si>
  <si>
    <t>1.8. - 31.10.2016</t>
  </si>
  <si>
    <t>městys Litultovice</t>
  </si>
  <si>
    <t>městys</t>
  </si>
  <si>
    <t>00300381</t>
  </si>
  <si>
    <t>Litultovice 1, 747 55 Litultovice</t>
  </si>
  <si>
    <t>Obnova nádvoří zámku Litultovice</t>
  </si>
  <si>
    <t>obec Sosnová</t>
  </si>
  <si>
    <t>00296341</t>
  </si>
  <si>
    <t>Modernizace veřejného prostranství v obci Sosnová</t>
  </si>
  <si>
    <t>obec Žabeň</t>
  </si>
  <si>
    <t>00576867</t>
  </si>
  <si>
    <t>Žabeň 62, 739 25 Žabeň</t>
  </si>
  <si>
    <t>Rekonstrukce objektu "Zázemí" v areálu hasičského hřiště v obci Žabeň</t>
  </si>
  <si>
    <t>obec Raduň</t>
  </si>
  <si>
    <t>00300624</t>
  </si>
  <si>
    <t>Poštovní 239, 747 61 Raduň</t>
  </si>
  <si>
    <t>Výstavba zázemí sportovního a společenského areálu v Raduni</t>
  </si>
  <si>
    <t>obec Spálov</t>
  </si>
  <si>
    <t>00298387</t>
  </si>
  <si>
    <t>Spálov 62, 742 37 Spálov</t>
  </si>
  <si>
    <t>Hasičská zbrojnice Spálov - rekonstrukce střechy</t>
  </si>
  <si>
    <t>obec Úvalno</t>
  </si>
  <si>
    <t>00296422</t>
  </si>
  <si>
    <t>Úvalno 58, 793 91 Úvalno</t>
  </si>
  <si>
    <t>Přírodní koupací biotop Úvalno - zpevněné plochy</t>
  </si>
  <si>
    <t>obec Tichá</t>
  </si>
  <si>
    <t>00298476</t>
  </si>
  <si>
    <t>Tichá 1, 742 74 Tichá</t>
  </si>
  <si>
    <t>Tělocvična - nutná renovace podlahy a osvětlení</t>
  </si>
  <si>
    <t>1.5. - 31.8.2016</t>
  </si>
  <si>
    <t>město Janov</t>
  </si>
  <si>
    <t>00296066</t>
  </si>
  <si>
    <t>Janov 19, 793 84 Janov</t>
  </si>
  <si>
    <t>Rekonstrukce náměstí ve městě Janov</t>
  </si>
  <si>
    <t>25.1. - 31.10.2016</t>
  </si>
  <si>
    <t>obec Krásná</t>
  </si>
  <si>
    <t>00577022</t>
  </si>
  <si>
    <t>Krásná 287, 739 04 Krásná</t>
  </si>
  <si>
    <t>Rekonstrukce propustku a komunikace u Rekreantu v obci Krásná</t>
  </si>
  <si>
    <t>3.2. - 14.10.2016</t>
  </si>
  <si>
    <t>obec Smilovice</t>
  </si>
  <si>
    <t>00576905</t>
  </si>
  <si>
    <t>Smilovice 13, 739 55 Smilovice u Třince</t>
  </si>
  <si>
    <t>Rekonstrukce autobusových zastávek ve Smilovicích</t>
  </si>
  <si>
    <t>1.2. - 21.10.2016</t>
  </si>
  <si>
    <t>obec Horní Lomná</t>
  </si>
  <si>
    <t>00535974</t>
  </si>
  <si>
    <t>Horní Lomná 44, 739 91 Horní Lomná</t>
  </si>
  <si>
    <t>Dětské hřiště</t>
  </si>
  <si>
    <t>obec Trojanovice</t>
  </si>
  <si>
    <t>obec Skotnice</t>
  </si>
  <si>
    <t>obec Třemešná</t>
  </si>
  <si>
    <t>obec Staré Heřminovy</t>
  </si>
  <si>
    <t>obec Vřesina</t>
  </si>
  <si>
    <t>obec Zbyslavice</t>
  </si>
  <si>
    <t>1.4. - 1.9.2016</t>
  </si>
  <si>
    <t>Rozšíření rekreačního a sportovního potenciálu areálu Horečky</t>
  </si>
  <si>
    <t>Trojanovice 210, 744 01 Trojanovice</t>
  </si>
  <si>
    <t>00298514</t>
  </si>
  <si>
    <t>00600806</t>
  </si>
  <si>
    <t>Skotnice 24, 742 58 Skotnice</t>
  </si>
  <si>
    <t>Modernizace obecního domu Skorotín a přilehlého veřejného prostranství</t>
  </si>
  <si>
    <t>00296414</t>
  </si>
  <si>
    <t>Třemešná 304, 793 82 Třemešná</t>
  </si>
  <si>
    <t>Komunitní turistické centrum - II. etapa</t>
  </si>
  <si>
    <t>1.1. - 30.6.2016</t>
  </si>
  <si>
    <t>00576077</t>
  </si>
  <si>
    <t>Staré Heřminovy 129, 793 12 Staré Heřminovy</t>
  </si>
  <si>
    <t>Výměna oken a dveří v budově kulturního domu</t>
  </si>
  <si>
    <t>00635545</t>
  </si>
  <si>
    <t>21. dubna 247/1, 747 20 Vřesina</t>
  </si>
  <si>
    <t>Relaxačně cvičební zóna na Dařanci</t>
  </si>
  <si>
    <t>1.4 - 31.8.2016</t>
  </si>
  <si>
    <t>1.1 - 31.10.2016</t>
  </si>
  <si>
    <t>00600695</t>
  </si>
  <si>
    <t>Ve Dvoře 81, 742 83 Zbyslavice</t>
  </si>
  <si>
    <t>Rekonstrukce Obecního domu Zbyslavice</t>
  </si>
  <si>
    <t>obec Slezské Rudoltice</t>
  </si>
  <si>
    <t>Rekonstrukce MK Východní - Slezské Pavlovice</t>
  </si>
  <si>
    <t>Rekonstrukce veřejného osvětlení v k.ú. Šenov u Nového Jičína, ul. Na Vyhlídce</t>
  </si>
  <si>
    <t>Rekonstrukce chodníků v obci Velké Heraltice</t>
  </si>
  <si>
    <t>Rekonstrukce MK a parkoviště u kostela</t>
  </si>
  <si>
    <t>Rekonstrukce místních komunikací</t>
  </si>
  <si>
    <t>Rekonstrukce zázemí kulturního domu</t>
  </si>
  <si>
    <t>Rekonstrukce místních komunikací ve Svatoňovicích</t>
  </si>
  <si>
    <t>Rozšíření výukových a herních prostor ZŠ a MŠ Pustá Polom</t>
  </si>
  <si>
    <t>Zkvalitnění zázemí volnočasových aktivit v Krasově</t>
  </si>
  <si>
    <t>Sosnová 11, 793 12 Sosnová</t>
  </si>
  <si>
    <t>Rekonstrukce dvou mostů v obci Kateřinice</t>
  </si>
  <si>
    <t>Rekonstrukce místní komunikace</t>
  </si>
  <si>
    <t>"Cestička k domovu" rekonstrukce místní komunikace</t>
  </si>
  <si>
    <t>Chodník u komunikace III/46431 - Lokalita 2</t>
  </si>
  <si>
    <t>Místní komunikace, Karlova Studánka - objekt SO 102</t>
  </si>
  <si>
    <t>Obec Heřminovy - rekonstrukce radnice</t>
  </si>
  <si>
    <t>obec Dětřichov nad Bystřicí</t>
  </si>
  <si>
    <t>Maximální časová použitelnost dotace od - do</t>
  </si>
  <si>
    <t>00576093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</si>
</sst>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b/>
      <sz val="14"/>
      <name val="Arial CE"/>
      <charset val="238"/>
    </font>
    <font>
      <b/>
      <sz val="10"/>
      <name val="Tahoma"/>
      <family val="2"/>
    </font>
    <font>
      <b/>
      <i/>
      <sz val="10"/>
      <name val="Tahoma"/>
      <family val="2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right" vertical="center"/>
    </xf>
    <xf numFmtId="10" fontId="1" fillId="0" borderId="6" xfId="0" applyNumberFormat="1" applyFont="1" applyFill="1" applyBorder="1" applyAlignment="1">
      <alignment horizontal="center" vertical="center" wrapText="1"/>
    </xf>
    <xf numFmtId="10" fontId="1" fillId="0" borderId="6" xfId="0" applyNumberFormat="1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 shrinkToFit="1"/>
    </xf>
    <xf numFmtId="4" fontId="7" fillId="0" borderId="0" xfId="0" applyNumberFormat="1" applyFont="1" applyAlignment="1">
      <alignment horizontal="center"/>
    </xf>
    <xf numFmtId="0" fontId="7" fillId="0" borderId="0" xfId="0" applyFont="1"/>
    <xf numFmtId="3" fontId="8" fillId="0" borderId="0" xfId="0" applyNumberFormat="1" applyFont="1" applyFill="1" applyBorder="1" applyAlignment="1">
      <alignment horizontal="right"/>
    </xf>
    <xf numFmtId="10" fontId="8" fillId="0" borderId="6" xfId="0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3" fontId="8" fillId="0" borderId="6" xfId="0" applyNumberFormat="1" applyFont="1" applyBorder="1"/>
    <xf numFmtId="0" fontId="9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4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right" vertical="center"/>
    </xf>
    <xf numFmtId="10" fontId="1" fillId="0" borderId="9" xfId="0" applyNumberFormat="1" applyFont="1" applyFill="1" applyBorder="1" applyAlignment="1">
      <alignment horizontal="center" vertical="center" wrapText="1"/>
    </xf>
    <xf numFmtId="10" fontId="1" fillId="0" borderId="9" xfId="0" applyNumberFormat="1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tabSelected="1" topLeftCell="A58" zoomScaleNormal="100" workbookViewId="0">
      <selection activeCell="F82" sqref="F82"/>
    </sheetView>
  </sheetViews>
  <sheetFormatPr defaultRowHeight="15" x14ac:dyDescent="0.25"/>
  <cols>
    <col min="1" max="1" width="10.5703125" customWidth="1"/>
    <col min="3" max="3" width="30.7109375" customWidth="1"/>
    <col min="4" max="4" width="12.42578125" customWidth="1"/>
    <col min="5" max="5" width="11.28515625" customWidth="1"/>
    <col min="6" max="6" width="27.85546875" customWidth="1"/>
    <col min="7" max="7" width="37.140625" customWidth="1"/>
    <col min="8" max="10" width="10.7109375" customWidth="1"/>
    <col min="11" max="11" width="16" customWidth="1"/>
    <col min="12" max="14" width="12.7109375" customWidth="1"/>
    <col min="15" max="15" width="14.140625" customWidth="1"/>
    <col min="16" max="16" width="15" customWidth="1"/>
    <col min="17" max="17" width="15.5703125" customWidth="1"/>
    <col min="18" max="18" width="21.7109375" customWidth="1"/>
    <col min="20" max="20" width="5.5703125" customWidth="1"/>
  </cols>
  <sheetData>
    <row r="1" spans="1:18" ht="18.75" thickBot="1" x14ac:dyDescent="0.3">
      <c r="A1" s="49" t="s">
        <v>15</v>
      </c>
      <c r="B1" s="49"/>
      <c r="C1" s="49"/>
      <c r="D1" s="33"/>
      <c r="E1" s="33"/>
      <c r="F1" s="34"/>
      <c r="G1" s="32"/>
      <c r="H1" s="32"/>
      <c r="I1" s="32"/>
      <c r="J1" s="35"/>
      <c r="K1" s="36"/>
      <c r="L1" s="34"/>
      <c r="M1" s="37"/>
      <c r="N1" s="37"/>
      <c r="O1" s="38"/>
      <c r="P1" s="38"/>
      <c r="Q1" s="34"/>
      <c r="R1" s="34"/>
    </row>
    <row r="2" spans="1:18" ht="81" customHeight="1" x14ac:dyDescent="0.25">
      <c r="A2" s="3" t="s">
        <v>0</v>
      </c>
      <c r="B2" s="4" t="s">
        <v>1</v>
      </c>
      <c r="C2" s="5" t="s">
        <v>24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16</v>
      </c>
      <c r="I2" s="5" t="s">
        <v>17</v>
      </c>
      <c r="J2" s="5" t="s">
        <v>6</v>
      </c>
      <c r="K2" s="6" t="s">
        <v>7</v>
      </c>
      <c r="L2" s="7" t="s">
        <v>8</v>
      </c>
      <c r="M2" s="8" t="s">
        <v>9</v>
      </c>
      <c r="N2" s="8" t="s">
        <v>10</v>
      </c>
      <c r="O2" s="9" t="s">
        <v>11</v>
      </c>
      <c r="P2" s="10" t="s">
        <v>12</v>
      </c>
      <c r="Q2" s="21" t="s">
        <v>13</v>
      </c>
      <c r="R2" s="21" t="s">
        <v>340</v>
      </c>
    </row>
    <row r="3" spans="1:18" ht="24.95" customHeight="1" x14ac:dyDescent="0.25">
      <c r="A3" s="23">
        <v>1</v>
      </c>
      <c r="B3" s="11">
        <v>102</v>
      </c>
      <c r="C3" s="12" t="s">
        <v>275</v>
      </c>
      <c r="D3" s="12" t="s">
        <v>196</v>
      </c>
      <c r="E3" s="13" t="s">
        <v>276</v>
      </c>
      <c r="F3" s="12" t="s">
        <v>277</v>
      </c>
      <c r="G3" s="14" t="s">
        <v>278</v>
      </c>
      <c r="H3" s="12">
        <v>31</v>
      </c>
      <c r="I3" s="12">
        <v>30</v>
      </c>
      <c r="J3" s="31">
        <f t="shared" ref="J3:J33" si="0">(H3+I3)/2</f>
        <v>30.5</v>
      </c>
      <c r="K3" s="15">
        <v>770000</v>
      </c>
      <c r="L3" s="16">
        <v>0.61040000000000005</v>
      </c>
      <c r="M3" s="15">
        <v>470000</v>
      </c>
      <c r="N3" s="17">
        <v>0.3896</v>
      </c>
      <c r="O3" s="15">
        <v>300000</v>
      </c>
      <c r="P3" s="15">
        <v>300000</v>
      </c>
      <c r="Q3" s="15">
        <f>O3</f>
        <v>300000</v>
      </c>
      <c r="R3" s="18" t="s">
        <v>279</v>
      </c>
    </row>
    <row r="4" spans="1:18" ht="24.95" customHeight="1" x14ac:dyDescent="0.25">
      <c r="A4" s="23">
        <v>2</v>
      </c>
      <c r="B4" s="11">
        <v>112</v>
      </c>
      <c r="C4" s="12" t="s">
        <v>296</v>
      </c>
      <c r="D4" s="12" t="s">
        <v>18</v>
      </c>
      <c r="E4" s="13" t="s">
        <v>307</v>
      </c>
      <c r="F4" s="12" t="s">
        <v>308</v>
      </c>
      <c r="G4" s="14" t="s">
        <v>309</v>
      </c>
      <c r="H4" s="12">
        <v>30</v>
      </c>
      <c r="I4" s="12">
        <v>30</v>
      </c>
      <c r="J4" s="31">
        <f t="shared" si="0"/>
        <v>30</v>
      </c>
      <c r="K4" s="15">
        <v>936757</v>
      </c>
      <c r="L4" s="16">
        <v>0.67969999999999997</v>
      </c>
      <c r="M4" s="15">
        <v>636757</v>
      </c>
      <c r="N4" s="17">
        <v>0.32029999999999997</v>
      </c>
      <c r="O4" s="15">
        <v>300000</v>
      </c>
      <c r="P4" s="15">
        <v>300000</v>
      </c>
      <c r="Q4" s="15">
        <f>O4+Q3</f>
        <v>600000</v>
      </c>
      <c r="R4" s="18" t="s">
        <v>310</v>
      </c>
    </row>
    <row r="5" spans="1:18" ht="24.95" customHeight="1" x14ac:dyDescent="0.25">
      <c r="A5" s="23">
        <v>3</v>
      </c>
      <c r="B5" s="11">
        <v>35</v>
      </c>
      <c r="C5" s="12" t="s">
        <v>91</v>
      </c>
      <c r="D5" s="12" t="s">
        <v>18</v>
      </c>
      <c r="E5" s="13" t="s">
        <v>92</v>
      </c>
      <c r="F5" s="12" t="s">
        <v>93</v>
      </c>
      <c r="G5" s="14" t="s">
        <v>337</v>
      </c>
      <c r="H5" s="12">
        <v>28</v>
      </c>
      <c r="I5" s="12">
        <v>31</v>
      </c>
      <c r="J5" s="31">
        <f t="shared" si="0"/>
        <v>29.5</v>
      </c>
      <c r="K5" s="15">
        <v>958900</v>
      </c>
      <c r="L5" s="16">
        <v>0.68720000000000003</v>
      </c>
      <c r="M5" s="15">
        <v>658900</v>
      </c>
      <c r="N5" s="17">
        <v>0.31280000000000002</v>
      </c>
      <c r="O5" s="15">
        <v>300000</v>
      </c>
      <c r="P5" s="15">
        <v>300000</v>
      </c>
      <c r="Q5" s="15">
        <f t="shared" ref="Q5:Q68" si="1">O5+Q4</f>
        <v>900000</v>
      </c>
      <c r="R5" s="18" t="s">
        <v>94</v>
      </c>
    </row>
    <row r="6" spans="1:18" ht="24.95" customHeight="1" x14ac:dyDescent="0.25">
      <c r="A6" s="23">
        <v>4</v>
      </c>
      <c r="B6" s="11">
        <v>78</v>
      </c>
      <c r="C6" s="12" t="s">
        <v>229</v>
      </c>
      <c r="D6" s="12" t="s">
        <v>18</v>
      </c>
      <c r="E6" s="13" t="s">
        <v>226</v>
      </c>
      <c r="F6" s="12" t="s">
        <v>227</v>
      </c>
      <c r="G6" s="14" t="s">
        <v>228</v>
      </c>
      <c r="H6" s="12">
        <v>28</v>
      </c>
      <c r="I6" s="12">
        <v>29</v>
      </c>
      <c r="J6" s="31">
        <f t="shared" si="0"/>
        <v>28.5</v>
      </c>
      <c r="K6" s="15">
        <v>696666</v>
      </c>
      <c r="L6" s="16">
        <v>0.56940000000000002</v>
      </c>
      <c r="M6" s="15">
        <v>396666</v>
      </c>
      <c r="N6" s="17">
        <v>0.43059999999999998</v>
      </c>
      <c r="O6" s="15">
        <v>300000</v>
      </c>
      <c r="P6" s="15">
        <v>300000</v>
      </c>
      <c r="Q6" s="15">
        <f t="shared" si="1"/>
        <v>1200000</v>
      </c>
      <c r="R6" s="18" t="s">
        <v>29</v>
      </c>
    </row>
    <row r="7" spans="1:18" ht="24.95" customHeight="1" x14ac:dyDescent="0.25">
      <c r="A7" s="23">
        <v>5</v>
      </c>
      <c r="B7" s="11">
        <v>91</v>
      </c>
      <c r="C7" s="12" t="s">
        <v>258</v>
      </c>
      <c r="D7" s="12" t="s">
        <v>18</v>
      </c>
      <c r="E7" s="13" t="s">
        <v>259</v>
      </c>
      <c r="F7" s="12" t="s">
        <v>260</v>
      </c>
      <c r="G7" s="14" t="s">
        <v>261</v>
      </c>
      <c r="H7" s="12">
        <v>28</v>
      </c>
      <c r="I7" s="12">
        <v>28</v>
      </c>
      <c r="J7" s="31">
        <f t="shared" si="0"/>
        <v>28</v>
      </c>
      <c r="K7" s="15">
        <v>3030300</v>
      </c>
      <c r="L7" s="16">
        <v>0.90100000000000002</v>
      </c>
      <c r="M7" s="15">
        <v>2730300</v>
      </c>
      <c r="N7" s="17">
        <v>9.9000000000000005E-2</v>
      </c>
      <c r="O7" s="15">
        <v>300000</v>
      </c>
      <c r="P7" s="15">
        <v>300000</v>
      </c>
      <c r="Q7" s="15">
        <f t="shared" si="1"/>
        <v>1500000</v>
      </c>
      <c r="R7" s="18" t="s">
        <v>106</v>
      </c>
    </row>
    <row r="8" spans="1:18" ht="24.95" customHeight="1" x14ac:dyDescent="0.25">
      <c r="A8" s="23">
        <v>6</v>
      </c>
      <c r="B8" s="11">
        <v>61</v>
      </c>
      <c r="C8" s="12" t="s">
        <v>163</v>
      </c>
      <c r="D8" s="12" t="s">
        <v>18</v>
      </c>
      <c r="E8" s="13" t="s">
        <v>164</v>
      </c>
      <c r="F8" s="12" t="s">
        <v>165</v>
      </c>
      <c r="G8" s="14" t="s">
        <v>166</v>
      </c>
      <c r="H8" s="12">
        <v>28</v>
      </c>
      <c r="I8" s="12">
        <v>28</v>
      </c>
      <c r="J8" s="31">
        <f t="shared" si="0"/>
        <v>28</v>
      </c>
      <c r="K8" s="15">
        <v>1371172</v>
      </c>
      <c r="L8" s="16">
        <v>0.78120000000000001</v>
      </c>
      <c r="M8" s="15">
        <v>1071172</v>
      </c>
      <c r="N8" s="17">
        <v>0.21879999999999999</v>
      </c>
      <c r="O8" s="15">
        <v>300000</v>
      </c>
      <c r="P8" s="15">
        <v>300000</v>
      </c>
      <c r="Q8" s="15">
        <f t="shared" si="1"/>
        <v>1800000</v>
      </c>
      <c r="R8" s="18" t="s">
        <v>28</v>
      </c>
    </row>
    <row r="9" spans="1:18" ht="24.95" customHeight="1" x14ac:dyDescent="0.25">
      <c r="A9" s="23">
        <v>7</v>
      </c>
      <c r="B9" s="11">
        <v>77</v>
      </c>
      <c r="C9" s="12" t="s">
        <v>222</v>
      </c>
      <c r="D9" s="12" t="s">
        <v>18</v>
      </c>
      <c r="E9" s="13" t="s">
        <v>223</v>
      </c>
      <c r="F9" s="12" t="s">
        <v>224</v>
      </c>
      <c r="G9" s="14" t="s">
        <v>225</v>
      </c>
      <c r="H9" s="12">
        <v>27</v>
      </c>
      <c r="I9" s="12">
        <v>29</v>
      </c>
      <c r="J9" s="31">
        <f t="shared" si="0"/>
        <v>28</v>
      </c>
      <c r="K9" s="15">
        <v>1100672</v>
      </c>
      <c r="L9" s="16">
        <v>0.72240000000000004</v>
      </c>
      <c r="M9" s="15">
        <v>800672</v>
      </c>
      <c r="N9" s="17">
        <v>0.27260000000000001</v>
      </c>
      <c r="O9" s="15">
        <v>300000</v>
      </c>
      <c r="P9" s="15">
        <v>300000</v>
      </c>
      <c r="Q9" s="15">
        <f t="shared" si="1"/>
        <v>2100000</v>
      </c>
      <c r="R9" s="18" t="s">
        <v>29</v>
      </c>
    </row>
    <row r="10" spans="1:18" ht="24.95" customHeight="1" x14ac:dyDescent="0.25">
      <c r="A10" s="23">
        <v>8</v>
      </c>
      <c r="B10" s="11">
        <v>28</v>
      </c>
      <c r="C10" s="12" t="s">
        <v>72</v>
      </c>
      <c r="D10" s="12" t="s">
        <v>18</v>
      </c>
      <c r="E10" s="13" t="s">
        <v>73</v>
      </c>
      <c r="F10" s="12" t="s">
        <v>74</v>
      </c>
      <c r="G10" s="14" t="s">
        <v>75</v>
      </c>
      <c r="H10" s="12">
        <v>28</v>
      </c>
      <c r="I10" s="12">
        <v>28</v>
      </c>
      <c r="J10" s="31">
        <f t="shared" si="0"/>
        <v>28</v>
      </c>
      <c r="K10" s="15">
        <v>793750</v>
      </c>
      <c r="L10" s="16">
        <v>0.622</v>
      </c>
      <c r="M10" s="15">
        <v>493750</v>
      </c>
      <c r="N10" s="17">
        <v>0.378</v>
      </c>
      <c r="O10" s="15">
        <v>300000</v>
      </c>
      <c r="P10" s="15">
        <v>300000</v>
      </c>
      <c r="Q10" s="15">
        <f t="shared" si="1"/>
        <v>2400000</v>
      </c>
      <c r="R10" s="18" t="s">
        <v>39</v>
      </c>
    </row>
    <row r="11" spans="1:18" ht="24.95" customHeight="1" x14ac:dyDescent="0.25">
      <c r="A11" s="23">
        <v>9</v>
      </c>
      <c r="B11" s="11">
        <v>74</v>
      </c>
      <c r="C11" s="12" t="s">
        <v>210</v>
      </c>
      <c r="D11" s="12" t="s">
        <v>18</v>
      </c>
      <c r="E11" s="13" t="s">
        <v>211</v>
      </c>
      <c r="F11" s="12" t="s">
        <v>212</v>
      </c>
      <c r="G11" s="14" t="s">
        <v>213</v>
      </c>
      <c r="H11" s="12">
        <v>28</v>
      </c>
      <c r="I11" s="12">
        <v>28</v>
      </c>
      <c r="J11" s="31">
        <f t="shared" si="0"/>
        <v>28</v>
      </c>
      <c r="K11" s="15">
        <v>773416</v>
      </c>
      <c r="L11" s="16">
        <v>0.61209999999999998</v>
      </c>
      <c r="M11" s="15">
        <v>473416</v>
      </c>
      <c r="N11" s="17">
        <v>0.38790000000000002</v>
      </c>
      <c r="O11" s="15">
        <v>300000</v>
      </c>
      <c r="P11" s="15">
        <v>300000</v>
      </c>
      <c r="Q11" s="15">
        <f t="shared" si="1"/>
        <v>2700000</v>
      </c>
      <c r="R11" s="18" t="s">
        <v>29</v>
      </c>
    </row>
    <row r="12" spans="1:18" ht="24.95" customHeight="1" x14ac:dyDescent="0.25">
      <c r="A12" s="23">
        <v>10</v>
      </c>
      <c r="B12" s="11">
        <v>75</v>
      </c>
      <c r="C12" s="12" t="s">
        <v>214</v>
      </c>
      <c r="D12" s="12" t="s">
        <v>18</v>
      </c>
      <c r="E12" s="13" t="s">
        <v>215</v>
      </c>
      <c r="F12" s="12" t="s">
        <v>216</v>
      </c>
      <c r="G12" s="14" t="s">
        <v>217</v>
      </c>
      <c r="H12" s="12">
        <v>26</v>
      </c>
      <c r="I12" s="12">
        <v>30</v>
      </c>
      <c r="J12" s="31">
        <f t="shared" si="0"/>
        <v>28</v>
      </c>
      <c r="K12" s="15">
        <v>772725</v>
      </c>
      <c r="L12" s="16">
        <v>0.61180000000000001</v>
      </c>
      <c r="M12" s="15">
        <v>472725</v>
      </c>
      <c r="N12" s="17">
        <v>0.38819999999999999</v>
      </c>
      <c r="O12" s="15">
        <v>300000</v>
      </c>
      <c r="P12" s="15">
        <v>300000</v>
      </c>
      <c r="Q12" s="15">
        <f t="shared" si="1"/>
        <v>3000000</v>
      </c>
      <c r="R12" s="18" t="s">
        <v>29</v>
      </c>
    </row>
    <row r="13" spans="1:18" ht="24.95" customHeight="1" x14ac:dyDescent="0.25">
      <c r="A13" s="23">
        <v>11</v>
      </c>
      <c r="B13" s="11">
        <v>80</v>
      </c>
      <c r="C13" s="12" t="s">
        <v>195</v>
      </c>
      <c r="D13" s="12" t="s">
        <v>196</v>
      </c>
      <c r="E13" s="13" t="s">
        <v>234</v>
      </c>
      <c r="F13" s="12" t="s">
        <v>197</v>
      </c>
      <c r="G13" s="14" t="s">
        <v>235</v>
      </c>
      <c r="H13" s="12">
        <v>27</v>
      </c>
      <c r="I13" s="12">
        <v>29</v>
      </c>
      <c r="J13" s="31">
        <f t="shared" si="0"/>
        <v>28</v>
      </c>
      <c r="K13" s="15">
        <v>720000</v>
      </c>
      <c r="L13" s="16">
        <v>0.61109999999999998</v>
      </c>
      <c r="M13" s="15">
        <v>440000</v>
      </c>
      <c r="N13" s="17">
        <v>0.38890000000000002</v>
      </c>
      <c r="O13" s="15">
        <v>280000</v>
      </c>
      <c r="P13" s="15">
        <v>280000</v>
      </c>
      <c r="Q13" s="15">
        <f t="shared" si="1"/>
        <v>3280000</v>
      </c>
      <c r="R13" s="18" t="s">
        <v>29</v>
      </c>
    </row>
    <row r="14" spans="1:18" ht="24.95" customHeight="1" x14ac:dyDescent="0.25">
      <c r="A14" s="23">
        <v>12</v>
      </c>
      <c r="B14" s="11">
        <v>23</v>
      </c>
      <c r="C14" s="12" t="s">
        <v>61</v>
      </c>
      <c r="D14" s="12" t="s">
        <v>18</v>
      </c>
      <c r="E14" s="13" t="s">
        <v>62</v>
      </c>
      <c r="F14" s="12" t="s">
        <v>63</v>
      </c>
      <c r="G14" s="14" t="s">
        <v>64</v>
      </c>
      <c r="H14" s="12">
        <v>27</v>
      </c>
      <c r="I14" s="12">
        <v>28</v>
      </c>
      <c r="J14" s="31">
        <f t="shared" si="0"/>
        <v>27.5</v>
      </c>
      <c r="K14" s="15">
        <v>1460231</v>
      </c>
      <c r="L14" s="16">
        <v>0.79459999999999997</v>
      </c>
      <c r="M14" s="15">
        <v>1160231</v>
      </c>
      <c r="N14" s="17">
        <v>0.2054</v>
      </c>
      <c r="O14" s="15">
        <v>300000</v>
      </c>
      <c r="P14" s="15">
        <v>300000</v>
      </c>
      <c r="Q14" s="15">
        <f t="shared" si="1"/>
        <v>3580000</v>
      </c>
      <c r="R14" s="18" t="s">
        <v>29</v>
      </c>
    </row>
    <row r="15" spans="1:18" ht="24.95" customHeight="1" x14ac:dyDescent="0.25">
      <c r="A15" s="23">
        <v>13</v>
      </c>
      <c r="B15" s="11">
        <v>105</v>
      </c>
      <c r="C15" s="12" t="s">
        <v>285</v>
      </c>
      <c r="D15" s="12" t="s">
        <v>18</v>
      </c>
      <c r="E15" s="13" t="s">
        <v>286</v>
      </c>
      <c r="F15" s="12" t="s">
        <v>287</v>
      </c>
      <c r="G15" s="14" t="s">
        <v>288</v>
      </c>
      <c r="H15" s="12">
        <v>27</v>
      </c>
      <c r="I15" s="12">
        <v>28</v>
      </c>
      <c r="J15" s="31">
        <f t="shared" si="0"/>
        <v>27.5</v>
      </c>
      <c r="K15" s="15">
        <v>1200000</v>
      </c>
      <c r="L15" s="16">
        <v>0.75</v>
      </c>
      <c r="M15" s="15">
        <v>900000</v>
      </c>
      <c r="N15" s="17">
        <v>0.25</v>
      </c>
      <c r="O15" s="15">
        <v>300000</v>
      </c>
      <c r="P15" s="15">
        <v>300000</v>
      </c>
      <c r="Q15" s="15">
        <f t="shared" si="1"/>
        <v>3880000</v>
      </c>
      <c r="R15" s="18" t="s">
        <v>289</v>
      </c>
    </row>
    <row r="16" spans="1:18" ht="24.95" customHeight="1" x14ac:dyDescent="0.25">
      <c r="A16" s="23">
        <v>14</v>
      </c>
      <c r="B16" s="11">
        <v>76</v>
      </c>
      <c r="C16" s="12" t="s">
        <v>218</v>
      </c>
      <c r="D16" s="12" t="s">
        <v>18</v>
      </c>
      <c r="E16" s="13" t="s">
        <v>219</v>
      </c>
      <c r="F16" s="12" t="s">
        <v>220</v>
      </c>
      <c r="G16" s="14" t="s">
        <v>221</v>
      </c>
      <c r="H16" s="12">
        <v>27</v>
      </c>
      <c r="I16" s="12">
        <v>28</v>
      </c>
      <c r="J16" s="31">
        <f t="shared" si="0"/>
        <v>27.5</v>
      </c>
      <c r="K16" s="15">
        <v>992691</v>
      </c>
      <c r="L16" s="16">
        <v>0.69779999999999998</v>
      </c>
      <c r="M16" s="15">
        <v>692691</v>
      </c>
      <c r="N16" s="17">
        <v>0.30220000000000002</v>
      </c>
      <c r="O16" s="15">
        <v>300000</v>
      </c>
      <c r="P16" s="15">
        <v>300000</v>
      </c>
      <c r="Q16" s="15">
        <f t="shared" si="1"/>
        <v>4180000</v>
      </c>
      <c r="R16" s="18" t="s">
        <v>29</v>
      </c>
    </row>
    <row r="17" spans="1:18" ht="24.95" customHeight="1" x14ac:dyDescent="0.25">
      <c r="A17" s="23">
        <v>15</v>
      </c>
      <c r="B17" s="11">
        <v>87</v>
      </c>
      <c r="C17" s="12" t="s">
        <v>246</v>
      </c>
      <c r="D17" s="12" t="s">
        <v>247</v>
      </c>
      <c r="E17" s="13" t="s">
        <v>248</v>
      </c>
      <c r="F17" s="12" t="s">
        <v>249</v>
      </c>
      <c r="G17" s="14" t="s">
        <v>250</v>
      </c>
      <c r="H17" s="12">
        <v>26</v>
      </c>
      <c r="I17" s="12">
        <v>29</v>
      </c>
      <c r="J17" s="31">
        <f t="shared" si="0"/>
        <v>27.5</v>
      </c>
      <c r="K17" s="15">
        <v>773700</v>
      </c>
      <c r="L17" s="16">
        <v>0.61229999999999996</v>
      </c>
      <c r="M17" s="15">
        <v>473700</v>
      </c>
      <c r="N17" s="17">
        <v>0.38769999999999999</v>
      </c>
      <c r="O17" s="15">
        <v>300000</v>
      </c>
      <c r="P17" s="15">
        <v>300000</v>
      </c>
      <c r="Q17" s="15">
        <f t="shared" si="1"/>
        <v>4480000</v>
      </c>
      <c r="R17" s="18" t="s">
        <v>150</v>
      </c>
    </row>
    <row r="18" spans="1:18" ht="24.95" customHeight="1" x14ac:dyDescent="0.25">
      <c r="A18" s="23">
        <v>16</v>
      </c>
      <c r="B18" s="11">
        <v>64</v>
      </c>
      <c r="C18" s="12" t="s">
        <v>175</v>
      </c>
      <c r="D18" s="12" t="s">
        <v>18</v>
      </c>
      <c r="E18" s="13" t="s">
        <v>176</v>
      </c>
      <c r="F18" s="12" t="s">
        <v>177</v>
      </c>
      <c r="G18" s="14" t="s">
        <v>178</v>
      </c>
      <c r="H18" s="12">
        <v>27</v>
      </c>
      <c r="I18" s="12">
        <v>28</v>
      </c>
      <c r="J18" s="31">
        <f t="shared" si="0"/>
        <v>27.5</v>
      </c>
      <c r="K18" s="15">
        <v>771589</v>
      </c>
      <c r="L18" s="16">
        <v>0.61119999999999997</v>
      </c>
      <c r="M18" s="15">
        <v>471589</v>
      </c>
      <c r="N18" s="17">
        <v>0.38879999999999998</v>
      </c>
      <c r="O18" s="15">
        <v>300000</v>
      </c>
      <c r="P18" s="15">
        <v>300000</v>
      </c>
      <c r="Q18" s="15">
        <f t="shared" si="1"/>
        <v>4780000</v>
      </c>
      <c r="R18" s="18" t="s">
        <v>29</v>
      </c>
    </row>
    <row r="19" spans="1:18" ht="32.25" customHeight="1" x14ac:dyDescent="0.25">
      <c r="A19" s="23">
        <v>17</v>
      </c>
      <c r="B19" s="11">
        <v>111</v>
      </c>
      <c r="C19" s="12" t="s">
        <v>295</v>
      </c>
      <c r="D19" s="12" t="s">
        <v>18</v>
      </c>
      <c r="E19" s="13" t="s">
        <v>304</v>
      </c>
      <c r="F19" s="12" t="s">
        <v>305</v>
      </c>
      <c r="G19" s="14" t="s">
        <v>306</v>
      </c>
      <c r="H19" s="12">
        <v>27</v>
      </c>
      <c r="I19" s="12">
        <v>28</v>
      </c>
      <c r="J19" s="31">
        <f t="shared" si="0"/>
        <v>27.5</v>
      </c>
      <c r="K19" s="15">
        <v>706300</v>
      </c>
      <c r="L19" s="16">
        <v>0.57530000000000003</v>
      </c>
      <c r="M19" s="15">
        <v>406300</v>
      </c>
      <c r="N19" s="17">
        <v>0.42470000000000002</v>
      </c>
      <c r="O19" s="15">
        <v>300000</v>
      </c>
      <c r="P19" s="15">
        <v>300000</v>
      </c>
      <c r="Q19" s="15">
        <f t="shared" si="1"/>
        <v>5080000</v>
      </c>
      <c r="R19" s="18" t="s">
        <v>78</v>
      </c>
    </row>
    <row r="20" spans="1:18" ht="24.95" customHeight="1" x14ac:dyDescent="0.25">
      <c r="A20" s="23">
        <v>18</v>
      </c>
      <c r="B20" s="11">
        <v>6</v>
      </c>
      <c r="C20" s="12" t="s">
        <v>322</v>
      </c>
      <c r="D20" s="12" t="s">
        <v>18</v>
      </c>
      <c r="E20" s="13" t="s">
        <v>25</v>
      </c>
      <c r="F20" s="12" t="s">
        <v>26</v>
      </c>
      <c r="G20" s="14" t="s">
        <v>27</v>
      </c>
      <c r="H20" s="12">
        <v>27</v>
      </c>
      <c r="I20" s="12">
        <v>27</v>
      </c>
      <c r="J20" s="31">
        <f t="shared" si="0"/>
        <v>27</v>
      </c>
      <c r="K20" s="15">
        <v>850556</v>
      </c>
      <c r="L20" s="16">
        <v>0.64729999999999999</v>
      </c>
      <c r="M20" s="15">
        <v>550556</v>
      </c>
      <c r="N20" s="17">
        <v>0.35270000000000001</v>
      </c>
      <c r="O20" s="15">
        <v>300000</v>
      </c>
      <c r="P20" s="15">
        <v>300000</v>
      </c>
      <c r="Q20" s="15">
        <f t="shared" si="1"/>
        <v>5380000</v>
      </c>
      <c r="R20" s="18" t="s">
        <v>28</v>
      </c>
    </row>
    <row r="21" spans="1:18" ht="24.95" customHeight="1" x14ac:dyDescent="0.25">
      <c r="A21" s="23">
        <v>19</v>
      </c>
      <c r="B21" s="11">
        <v>62</v>
      </c>
      <c r="C21" s="12" t="s">
        <v>167</v>
      </c>
      <c r="D21" s="12" t="s">
        <v>18</v>
      </c>
      <c r="E21" s="13" t="s">
        <v>168</v>
      </c>
      <c r="F21" s="12" t="s">
        <v>169</v>
      </c>
      <c r="G21" s="14" t="s">
        <v>170</v>
      </c>
      <c r="H21" s="12">
        <v>27</v>
      </c>
      <c r="I21" s="12">
        <v>27</v>
      </c>
      <c r="J21" s="31">
        <f t="shared" si="0"/>
        <v>27</v>
      </c>
      <c r="K21" s="15">
        <v>779221</v>
      </c>
      <c r="L21" s="16">
        <v>0.61499999999999999</v>
      </c>
      <c r="M21" s="15">
        <v>479221</v>
      </c>
      <c r="N21" s="17">
        <v>0.38500000000000001</v>
      </c>
      <c r="O21" s="15">
        <v>300000</v>
      </c>
      <c r="P21" s="15">
        <v>300000</v>
      </c>
      <c r="Q21" s="15">
        <f t="shared" si="1"/>
        <v>5680000</v>
      </c>
      <c r="R21" s="18" t="s">
        <v>28</v>
      </c>
    </row>
    <row r="22" spans="1:18" ht="24.95" customHeight="1" x14ac:dyDescent="0.25">
      <c r="A22" s="23">
        <v>20</v>
      </c>
      <c r="B22" s="11">
        <v>115</v>
      </c>
      <c r="C22" s="12" t="s">
        <v>297</v>
      </c>
      <c r="D22" s="12" t="s">
        <v>18</v>
      </c>
      <c r="E22" s="13" t="s">
        <v>311</v>
      </c>
      <c r="F22" s="12" t="s">
        <v>312</v>
      </c>
      <c r="G22" s="14" t="s">
        <v>313</v>
      </c>
      <c r="H22" s="12">
        <v>27</v>
      </c>
      <c r="I22" s="12">
        <v>27</v>
      </c>
      <c r="J22" s="31">
        <f t="shared" si="0"/>
        <v>27</v>
      </c>
      <c r="K22" s="15">
        <v>750000</v>
      </c>
      <c r="L22" s="16">
        <v>0.6</v>
      </c>
      <c r="M22" s="15">
        <v>450000</v>
      </c>
      <c r="N22" s="17">
        <v>0.4</v>
      </c>
      <c r="O22" s="15">
        <v>300000</v>
      </c>
      <c r="P22" s="15">
        <v>300000</v>
      </c>
      <c r="Q22" s="15">
        <f t="shared" si="1"/>
        <v>5980000</v>
      </c>
      <c r="R22" s="18" t="s">
        <v>318</v>
      </c>
    </row>
    <row r="23" spans="1:18" ht="24.95" customHeight="1" x14ac:dyDescent="0.25">
      <c r="A23" s="23">
        <v>21</v>
      </c>
      <c r="B23" s="11">
        <v>44</v>
      </c>
      <c r="C23" s="12" t="s">
        <v>115</v>
      </c>
      <c r="D23" s="12" t="s">
        <v>18</v>
      </c>
      <c r="E23" s="13" t="s">
        <v>116</v>
      </c>
      <c r="F23" s="12" t="s">
        <v>117</v>
      </c>
      <c r="G23" s="22" t="s">
        <v>327</v>
      </c>
      <c r="H23" s="12">
        <v>27</v>
      </c>
      <c r="I23" s="12">
        <v>27</v>
      </c>
      <c r="J23" s="31">
        <f t="shared" si="0"/>
        <v>27</v>
      </c>
      <c r="K23" s="15">
        <v>610000</v>
      </c>
      <c r="L23" s="16">
        <v>0.59019999999999995</v>
      </c>
      <c r="M23" s="15">
        <v>360000</v>
      </c>
      <c r="N23" s="17">
        <v>0.4098</v>
      </c>
      <c r="O23" s="15">
        <v>250000</v>
      </c>
      <c r="P23" s="15">
        <v>250000</v>
      </c>
      <c r="Q23" s="15">
        <f t="shared" si="1"/>
        <v>6230000</v>
      </c>
      <c r="R23" s="18" t="s">
        <v>106</v>
      </c>
    </row>
    <row r="24" spans="1:18" ht="24.95" customHeight="1" x14ac:dyDescent="0.25">
      <c r="A24" s="23">
        <v>22</v>
      </c>
      <c r="B24" s="11">
        <v>51</v>
      </c>
      <c r="C24" s="12" t="s">
        <v>130</v>
      </c>
      <c r="D24" s="12" t="s">
        <v>18</v>
      </c>
      <c r="E24" s="13" t="s">
        <v>131</v>
      </c>
      <c r="F24" s="12" t="s">
        <v>132</v>
      </c>
      <c r="G24" s="14" t="s">
        <v>133</v>
      </c>
      <c r="H24" s="12">
        <v>27</v>
      </c>
      <c r="I24" s="12">
        <v>27</v>
      </c>
      <c r="J24" s="31">
        <f t="shared" si="0"/>
        <v>27</v>
      </c>
      <c r="K24" s="15">
        <v>700000</v>
      </c>
      <c r="L24" s="16">
        <v>0.57999999999999996</v>
      </c>
      <c r="M24" s="15">
        <v>406000</v>
      </c>
      <c r="N24" s="17">
        <v>0.42</v>
      </c>
      <c r="O24" s="15">
        <v>294000</v>
      </c>
      <c r="P24" s="15">
        <v>294000</v>
      </c>
      <c r="Q24" s="15">
        <f t="shared" si="1"/>
        <v>6524000</v>
      </c>
      <c r="R24" s="18" t="s">
        <v>134</v>
      </c>
    </row>
    <row r="25" spans="1:18" ht="24.95" customHeight="1" x14ac:dyDescent="0.25">
      <c r="A25" s="23">
        <v>23</v>
      </c>
      <c r="B25" s="11">
        <v>88</v>
      </c>
      <c r="C25" s="12" t="s">
        <v>251</v>
      </c>
      <c r="D25" s="12" t="s">
        <v>18</v>
      </c>
      <c r="E25" s="13" t="s">
        <v>252</v>
      </c>
      <c r="F25" s="12" t="s">
        <v>332</v>
      </c>
      <c r="G25" s="14" t="s">
        <v>253</v>
      </c>
      <c r="H25" s="12">
        <v>27</v>
      </c>
      <c r="I25" s="12">
        <v>27</v>
      </c>
      <c r="J25" s="31">
        <f t="shared" si="0"/>
        <v>27</v>
      </c>
      <c r="K25" s="15">
        <v>423900</v>
      </c>
      <c r="L25" s="16">
        <v>0.56989999999999996</v>
      </c>
      <c r="M25" s="15">
        <v>241600</v>
      </c>
      <c r="N25" s="17">
        <v>0.43009999999999998</v>
      </c>
      <c r="O25" s="15">
        <v>182300</v>
      </c>
      <c r="P25" s="15">
        <v>182300</v>
      </c>
      <c r="Q25" s="15">
        <f t="shared" si="1"/>
        <v>6706300</v>
      </c>
      <c r="R25" s="18" t="s">
        <v>39</v>
      </c>
    </row>
    <row r="26" spans="1:18" ht="24.95" customHeight="1" x14ac:dyDescent="0.25">
      <c r="A26" s="23">
        <v>24</v>
      </c>
      <c r="B26" s="11">
        <v>86</v>
      </c>
      <c r="C26" s="12" t="s">
        <v>242</v>
      </c>
      <c r="D26" s="12" t="s">
        <v>18</v>
      </c>
      <c r="E26" s="13" t="s">
        <v>241</v>
      </c>
      <c r="F26" s="12" t="s">
        <v>243</v>
      </c>
      <c r="G26" s="14" t="s">
        <v>244</v>
      </c>
      <c r="H26" s="12">
        <v>27</v>
      </c>
      <c r="I26" s="12">
        <v>27</v>
      </c>
      <c r="J26" s="31">
        <f t="shared" si="0"/>
        <v>27</v>
      </c>
      <c r="K26" s="15">
        <v>260000</v>
      </c>
      <c r="L26" s="16">
        <v>0.5615</v>
      </c>
      <c r="M26" s="15">
        <v>146000</v>
      </c>
      <c r="N26" s="17">
        <v>0.4385</v>
      </c>
      <c r="O26" s="15">
        <v>114000</v>
      </c>
      <c r="P26" s="15">
        <v>114000</v>
      </c>
      <c r="Q26" s="15">
        <f t="shared" si="1"/>
        <v>6820300</v>
      </c>
      <c r="R26" s="18" t="s">
        <v>245</v>
      </c>
    </row>
    <row r="27" spans="1:18" ht="24.95" customHeight="1" x14ac:dyDescent="0.25">
      <c r="A27" s="23">
        <v>25</v>
      </c>
      <c r="B27" s="11">
        <v>89</v>
      </c>
      <c r="C27" s="12" t="s">
        <v>254</v>
      </c>
      <c r="D27" s="12" t="s">
        <v>18</v>
      </c>
      <c r="E27" s="13" t="s">
        <v>255</v>
      </c>
      <c r="F27" s="12" t="s">
        <v>256</v>
      </c>
      <c r="G27" s="14" t="s">
        <v>257</v>
      </c>
      <c r="H27" s="12">
        <v>26</v>
      </c>
      <c r="I27" s="12">
        <v>27</v>
      </c>
      <c r="J27" s="31">
        <f t="shared" si="0"/>
        <v>26.5</v>
      </c>
      <c r="K27" s="15">
        <v>3881315</v>
      </c>
      <c r="L27" s="16">
        <v>0.92269999999999996</v>
      </c>
      <c r="M27" s="15">
        <v>3581315</v>
      </c>
      <c r="N27" s="17">
        <v>7.7299999999999994E-2</v>
      </c>
      <c r="O27" s="15">
        <v>300000</v>
      </c>
      <c r="P27" s="15">
        <v>300000</v>
      </c>
      <c r="Q27" s="15">
        <f t="shared" si="1"/>
        <v>7120300</v>
      </c>
      <c r="R27" s="18" t="s">
        <v>39</v>
      </c>
    </row>
    <row r="28" spans="1:18" ht="24.95" customHeight="1" x14ac:dyDescent="0.25">
      <c r="A28" s="23">
        <v>26</v>
      </c>
      <c r="B28" s="11">
        <v>53</v>
      </c>
      <c r="C28" s="12" t="s">
        <v>140</v>
      </c>
      <c r="D28" s="12" t="s">
        <v>18</v>
      </c>
      <c r="E28" s="13" t="s">
        <v>141</v>
      </c>
      <c r="F28" s="12" t="s">
        <v>142</v>
      </c>
      <c r="G28" s="14" t="s">
        <v>143</v>
      </c>
      <c r="H28" s="12">
        <v>26</v>
      </c>
      <c r="I28" s="12">
        <v>27</v>
      </c>
      <c r="J28" s="31">
        <f t="shared" si="0"/>
        <v>26.5</v>
      </c>
      <c r="K28" s="15">
        <v>1000000</v>
      </c>
      <c r="L28" s="16">
        <v>0.7</v>
      </c>
      <c r="M28" s="15">
        <v>700000</v>
      </c>
      <c r="N28" s="17">
        <v>0.3</v>
      </c>
      <c r="O28" s="15">
        <v>300000</v>
      </c>
      <c r="P28" s="15">
        <v>300000</v>
      </c>
      <c r="Q28" s="15">
        <f t="shared" si="1"/>
        <v>7420300</v>
      </c>
      <c r="R28" s="18" t="s">
        <v>102</v>
      </c>
    </row>
    <row r="29" spans="1:18" ht="24.95" customHeight="1" x14ac:dyDescent="0.25">
      <c r="A29" s="23">
        <v>27</v>
      </c>
      <c r="B29" s="11">
        <v>34</v>
      </c>
      <c r="C29" s="12" t="s">
        <v>87</v>
      </c>
      <c r="D29" s="12" t="s">
        <v>18</v>
      </c>
      <c r="E29" s="13" t="s">
        <v>88</v>
      </c>
      <c r="F29" s="12" t="s">
        <v>89</v>
      </c>
      <c r="G29" s="14" t="s">
        <v>90</v>
      </c>
      <c r="H29" s="12">
        <v>27</v>
      </c>
      <c r="I29" s="12">
        <v>26</v>
      </c>
      <c r="J29" s="31">
        <f t="shared" si="0"/>
        <v>26.5</v>
      </c>
      <c r="K29" s="15">
        <v>919581</v>
      </c>
      <c r="L29" s="16">
        <v>0.67379999999999995</v>
      </c>
      <c r="M29" s="15">
        <v>619581</v>
      </c>
      <c r="N29" s="17">
        <v>0.32619999999999999</v>
      </c>
      <c r="O29" s="15">
        <v>300000</v>
      </c>
      <c r="P29" s="15">
        <v>300000</v>
      </c>
      <c r="Q29" s="15">
        <f t="shared" si="1"/>
        <v>7720300</v>
      </c>
      <c r="R29" s="18" t="s">
        <v>49</v>
      </c>
    </row>
    <row r="30" spans="1:18" ht="24.95" customHeight="1" x14ac:dyDescent="0.25">
      <c r="A30" s="23">
        <v>28</v>
      </c>
      <c r="B30" s="11">
        <v>26</v>
      </c>
      <c r="C30" s="12" t="s">
        <v>71</v>
      </c>
      <c r="D30" s="12" t="s">
        <v>18</v>
      </c>
      <c r="E30" s="13" t="s">
        <v>69</v>
      </c>
      <c r="F30" s="12" t="s">
        <v>70</v>
      </c>
      <c r="G30" s="14" t="s">
        <v>335</v>
      </c>
      <c r="H30" s="12">
        <v>26</v>
      </c>
      <c r="I30" s="12">
        <v>27</v>
      </c>
      <c r="J30" s="31">
        <f t="shared" si="0"/>
        <v>26.5</v>
      </c>
      <c r="K30" s="15">
        <v>890173.28</v>
      </c>
      <c r="L30" s="16">
        <v>0.66300000000000003</v>
      </c>
      <c r="M30" s="15">
        <v>590173</v>
      </c>
      <c r="N30" s="17">
        <v>0.33700000000000002</v>
      </c>
      <c r="O30" s="15">
        <v>300000</v>
      </c>
      <c r="P30" s="15">
        <v>300000</v>
      </c>
      <c r="Q30" s="15">
        <f t="shared" si="1"/>
        <v>8020300</v>
      </c>
      <c r="R30" s="18" t="s">
        <v>39</v>
      </c>
    </row>
    <row r="31" spans="1:18" ht="24.95" customHeight="1" x14ac:dyDescent="0.25">
      <c r="A31" s="23">
        <v>29</v>
      </c>
      <c r="B31" s="11">
        <v>32</v>
      </c>
      <c r="C31" s="12" t="s">
        <v>82</v>
      </c>
      <c r="D31" s="12" t="s">
        <v>18</v>
      </c>
      <c r="E31" s="13" t="s">
        <v>83</v>
      </c>
      <c r="F31" s="12" t="s">
        <v>84</v>
      </c>
      <c r="G31" s="14" t="s">
        <v>85</v>
      </c>
      <c r="H31" s="12">
        <v>27</v>
      </c>
      <c r="I31" s="12">
        <v>26</v>
      </c>
      <c r="J31" s="31">
        <f t="shared" si="0"/>
        <v>26.5</v>
      </c>
      <c r="K31" s="15">
        <v>840000</v>
      </c>
      <c r="L31" s="16">
        <v>0.64290000000000003</v>
      </c>
      <c r="M31" s="15">
        <v>540000</v>
      </c>
      <c r="N31" s="17">
        <v>0.35709999999999997</v>
      </c>
      <c r="O31" s="15">
        <v>300000</v>
      </c>
      <c r="P31" s="15">
        <v>300000</v>
      </c>
      <c r="Q31" s="15">
        <f t="shared" si="1"/>
        <v>8320300</v>
      </c>
      <c r="R31" s="18" t="s">
        <v>86</v>
      </c>
    </row>
    <row r="32" spans="1:18" ht="24.95" customHeight="1" x14ac:dyDescent="0.25">
      <c r="A32" s="23">
        <v>30</v>
      </c>
      <c r="B32" s="11">
        <v>73</v>
      </c>
      <c r="C32" s="12" t="s">
        <v>207</v>
      </c>
      <c r="D32" s="12" t="s">
        <v>18</v>
      </c>
      <c r="E32" s="13" t="s">
        <v>206</v>
      </c>
      <c r="F32" s="12" t="s">
        <v>208</v>
      </c>
      <c r="G32" s="14" t="s">
        <v>209</v>
      </c>
      <c r="H32" s="12">
        <v>26</v>
      </c>
      <c r="I32" s="12">
        <v>27</v>
      </c>
      <c r="J32" s="31">
        <f t="shared" si="0"/>
        <v>26.5</v>
      </c>
      <c r="K32" s="15">
        <v>800000</v>
      </c>
      <c r="L32" s="16">
        <v>0.625</v>
      </c>
      <c r="M32" s="15">
        <v>500000</v>
      </c>
      <c r="N32" s="17">
        <v>0.375</v>
      </c>
      <c r="O32" s="15">
        <v>300000</v>
      </c>
      <c r="P32" s="15">
        <v>300000</v>
      </c>
      <c r="Q32" s="15">
        <f t="shared" si="1"/>
        <v>8620300</v>
      </c>
      <c r="R32" s="18" t="s">
        <v>29</v>
      </c>
    </row>
    <row r="33" spans="1:18" ht="24.95" customHeight="1" x14ac:dyDescent="0.25">
      <c r="A33" s="23">
        <v>31</v>
      </c>
      <c r="B33" s="11">
        <v>46</v>
      </c>
      <c r="C33" s="12" t="s">
        <v>122</v>
      </c>
      <c r="D33" s="12" t="s">
        <v>18</v>
      </c>
      <c r="E33" s="13" t="s">
        <v>123</v>
      </c>
      <c r="F33" s="12" t="s">
        <v>124</v>
      </c>
      <c r="G33" s="14" t="s">
        <v>125</v>
      </c>
      <c r="H33" s="12">
        <v>27</v>
      </c>
      <c r="I33" s="12">
        <v>26</v>
      </c>
      <c r="J33" s="31">
        <f t="shared" si="0"/>
        <v>26.5</v>
      </c>
      <c r="K33" s="15">
        <v>672410</v>
      </c>
      <c r="L33" s="16">
        <v>0.56020000000000003</v>
      </c>
      <c r="M33" s="15">
        <v>376710</v>
      </c>
      <c r="N33" s="17">
        <v>0.43980000000000002</v>
      </c>
      <c r="O33" s="15">
        <v>295700</v>
      </c>
      <c r="P33" s="15">
        <v>295700</v>
      </c>
      <c r="Q33" s="15">
        <f t="shared" si="1"/>
        <v>8916000</v>
      </c>
      <c r="R33" s="18" t="s">
        <v>49</v>
      </c>
    </row>
    <row r="34" spans="1:18" ht="24.95" customHeight="1" x14ac:dyDescent="0.25">
      <c r="A34" s="23">
        <v>32</v>
      </c>
      <c r="B34" s="11">
        <v>94</v>
      </c>
      <c r="C34" s="12" t="s">
        <v>266</v>
      </c>
      <c r="D34" s="12" t="s">
        <v>18</v>
      </c>
      <c r="E34" s="13" t="s">
        <v>267</v>
      </c>
      <c r="F34" s="12" t="s">
        <v>268</v>
      </c>
      <c r="G34" s="14" t="s">
        <v>269</v>
      </c>
      <c r="H34" s="12">
        <v>26</v>
      </c>
      <c r="I34" s="12">
        <v>27</v>
      </c>
      <c r="J34" s="31">
        <f t="shared" ref="J34:J66" si="2">(H34+I34)/2</f>
        <v>26.5</v>
      </c>
      <c r="K34" s="15">
        <v>641904</v>
      </c>
      <c r="L34" s="16">
        <v>0.53259999999999996</v>
      </c>
      <c r="M34" s="15">
        <v>341904</v>
      </c>
      <c r="N34" s="17">
        <v>0.46739999999999998</v>
      </c>
      <c r="O34" s="15">
        <v>300000</v>
      </c>
      <c r="P34" s="15">
        <v>300000</v>
      </c>
      <c r="Q34" s="15">
        <f t="shared" si="1"/>
        <v>9216000</v>
      </c>
      <c r="R34" s="18" t="s">
        <v>245</v>
      </c>
    </row>
    <row r="35" spans="1:18" ht="24.95" customHeight="1" x14ac:dyDescent="0.25">
      <c r="A35" s="23">
        <v>33</v>
      </c>
      <c r="B35" s="11">
        <v>54</v>
      </c>
      <c r="C35" s="12" t="s">
        <v>144</v>
      </c>
      <c r="D35" s="12" t="s">
        <v>18</v>
      </c>
      <c r="E35" s="13" t="s">
        <v>145</v>
      </c>
      <c r="F35" s="12" t="s">
        <v>146</v>
      </c>
      <c r="G35" s="14" t="s">
        <v>330</v>
      </c>
      <c r="H35" s="12">
        <v>25</v>
      </c>
      <c r="I35" s="12">
        <v>28</v>
      </c>
      <c r="J35" s="31">
        <f t="shared" si="2"/>
        <v>26.5</v>
      </c>
      <c r="K35" s="15">
        <v>489000</v>
      </c>
      <c r="L35" s="16">
        <v>0.4</v>
      </c>
      <c r="M35" s="15">
        <v>195600</v>
      </c>
      <c r="N35" s="17">
        <v>0.6</v>
      </c>
      <c r="O35" s="15">
        <v>293400</v>
      </c>
      <c r="P35" s="15">
        <v>293400</v>
      </c>
      <c r="Q35" s="15">
        <f t="shared" si="1"/>
        <v>9509400</v>
      </c>
      <c r="R35" s="18" t="s">
        <v>39</v>
      </c>
    </row>
    <row r="36" spans="1:18" ht="33.75" customHeight="1" x14ac:dyDescent="0.25">
      <c r="A36" s="23">
        <v>34</v>
      </c>
      <c r="B36" s="11">
        <v>37</v>
      </c>
      <c r="C36" s="12" t="s">
        <v>95</v>
      </c>
      <c r="D36" s="12" t="s">
        <v>18</v>
      </c>
      <c r="E36" s="13" t="s">
        <v>96</v>
      </c>
      <c r="F36" s="12" t="s">
        <v>97</v>
      </c>
      <c r="G36" s="14" t="s">
        <v>324</v>
      </c>
      <c r="H36" s="12">
        <v>26</v>
      </c>
      <c r="I36" s="12">
        <v>26</v>
      </c>
      <c r="J36" s="31">
        <f t="shared" si="2"/>
        <v>26</v>
      </c>
      <c r="K36" s="15">
        <v>1221990</v>
      </c>
      <c r="L36" s="16">
        <v>0.75449999999999995</v>
      </c>
      <c r="M36" s="15">
        <v>921990</v>
      </c>
      <c r="N36" s="17">
        <v>0.2455</v>
      </c>
      <c r="O36" s="15">
        <v>300000</v>
      </c>
      <c r="P36" s="15">
        <v>300000</v>
      </c>
      <c r="Q36" s="15">
        <f t="shared" si="1"/>
        <v>9809400</v>
      </c>
      <c r="R36" s="18" t="s">
        <v>49</v>
      </c>
    </row>
    <row r="37" spans="1:18" ht="24.95" customHeight="1" x14ac:dyDescent="0.25">
      <c r="A37" s="23">
        <v>35</v>
      </c>
      <c r="B37" s="11">
        <v>67</v>
      </c>
      <c r="C37" s="12" t="s">
        <v>179</v>
      </c>
      <c r="D37" s="12" t="s">
        <v>18</v>
      </c>
      <c r="E37" s="13" t="s">
        <v>180</v>
      </c>
      <c r="F37" s="12" t="s">
        <v>181</v>
      </c>
      <c r="G37" s="14" t="s">
        <v>182</v>
      </c>
      <c r="H37" s="12">
        <v>26</v>
      </c>
      <c r="I37" s="12">
        <v>26</v>
      </c>
      <c r="J37" s="31">
        <f t="shared" si="2"/>
        <v>26</v>
      </c>
      <c r="K37" s="15">
        <v>1013377</v>
      </c>
      <c r="L37" s="16">
        <v>0.70399999999999996</v>
      </c>
      <c r="M37" s="15">
        <v>713377</v>
      </c>
      <c r="N37" s="17">
        <v>0.29599999999999999</v>
      </c>
      <c r="O37" s="15">
        <v>300000</v>
      </c>
      <c r="P37" s="15">
        <v>300000</v>
      </c>
      <c r="Q37" s="15">
        <f t="shared" si="1"/>
        <v>10109400</v>
      </c>
      <c r="R37" s="18" t="s">
        <v>29</v>
      </c>
    </row>
    <row r="38" spans="1:18" ht="24.95" customHeight="1" x14ac:dyDescent="0.25">
      <c r="A38" s="23">
        <v>36</v>
      </c>
      <c r="B38" s="11">
        <v>118</v>
      </c>
      <c r="C38" s="12" t="s">
        <v>299</v>
      </c>
      <c r="D38" s="12" t="s">
        <v>18</v>
      </c>
      <c r="E38" s="13" t="s">
        <v>319</v>
      </c>
      <c r="F38" s="12" t="s">
        <v>320</v>
      </c>
      <c r="G38" s="14" t="s">
        <v>321</v>
      </c>
      <c r="H38" s="12">
        <v>26</v>
      </c>
      <c r="I38" s="12">
        <v>26</v>
      </c>
      <c r="J38" s="31">
        <f t="shared" si="2"/>
        <v>26</v>
      </c>
      <c r="K38" s="15">
        <v>900000</v>
      </c>
      <c r="L38" s="16">
        <v>0.66669999999999996</v>
      </c>
      <c r="M38" s="15">
        <v>600000</v>
      </c>
      <c r="N38" s="17">
        <v>0.33329999999999999</v>
      </c>
      <c r="O38" s="15">
        <v>300000</v>
      </c>
      <c r="P38" s="15">
        <v>300000</v>
      </c>
      <c r="Q38" s="15">
        <f t="shared" si="1"/>
        <v>10409400</v>
      </c>
      <c r="R38" s="18" t="s">
        <v>106</v>
      </c>
    </row>
    <row r="39" spans="1:18" ht="24.95" customHeight="1" x14ac:dyDescent="0.25">
      <c r="A39" s="23">
        <v>37</v>
      </c>
      <c r="B39" s="11">
        <v>38</v>
      </c>
      <c r="C39" s="12" t="s">
        <v>98</v>
      </c>
      <c r="D39" s="12" t="s">
        <v>18</v>
      </c>
      <c r="E39" s="13" t="s">
        <v>99</v>
      </c>
      <c r="F39" s="12" t="s">
        <v>100</v>
      </c>
      <c r="G39" s="22" t="s">
        <v>325</v>
      </c>
      <c r="H39" s="12">
        <v>26</v>
      </c>
      <c r="I39" s="12">
        <v>26</v>
      </c>
      <c r="J39" s="31">
        <f t="shared" si="2"/>
        <v>26</v>
      </c>
      <c r="K39" s="15">
        <v>868528</v>
      </c>
      <c r="L39" s="16">
        <v>0.66</v>
      </c>
      <c r="M39" s="15">
        <v>573228</v>
      </c>
      <c r="N39" s="17">
        <v>0.34</v>
      </c>
      <c r="O39" s="15">
        <v>300000</v>
      </c>
      <c r="P39" s="15">
        <v>300000</v>
      </c>
      <c r="Q39" s="15">
        <f t="shared" si="1"/>
        <v>10709400</v>
      </c>
      <c r="R39" s="18" t="s">
        <v>101</v>
      </c>
    </row>
    <row r="40" spans="1:18" ht="24.95" customHeight="1" x14ac:dyDescent="0.25">
      <c r="A40" s="23">
        <v>38</v>
      </c>
      <c r="B40" s="11">
        <v>57</v>
      </c>
      <c r="C40" s="12" t="s">
        <v>147</v>
      </c>
      <c r="D40" s="12" t="s">
        <v>18</v>
      </c>
      <c r="E40" s="13" t="s">
        <v>148</v>
      </c>
      <c r="F40" s="12" t="s">
        <v>149</v>
      </c>
      <c r="G40" s="14" t="s">
        <v>331</v>
      </c>
      <c r="H40" s="12">
        <v>26</v>
      </c>
      <c r="I40" s="12">
        <v>26</v>
      </c>
      <c r="J40" s="31">
        <f t="shared" si="2"/>
        <v>26</v>
      </c>
      <c r="K40" s="15">
        <v>813527</v>
      </c>
      <c r="L40" s="16">
        <v>0.63119999999999998</v>
      </c>
      <c r="M40" s="15">
        <v>513527</v>
      </c>
      <c r="N40" s="17">
        <v>0.36880000000000002</v>
      </c>
      <c r="O40" s="15">
        <v>300000</v>
      </c>
      <c r="P40" s="15">
        <v>300000</v>
      </c>
      <c r="Q40" s="15">
        <f t="shared" si="1"/>
        <v>11009400</v>
      </c>
      <c r="R40" s="18" t="s">
        <v>150</v>
      </c>
    </row>
    <row r="41" spans="1:18" ht="24.95" customHeight="1" x14ac:dyDescent="0.25">
      <c r="A41" s="23">
        <v>39</v>
      </c>
      <c r="B41" s="11">
        <v>72</v>
      </c>
      <c r="C41" s="12" t="s">
        <v>202</v>
      </c>
      <c r="D41" s="12" t="s">
        <v>18</v>
      </c>
      <c r="E41" s="13" t="s">
        <v>203</v>
      </c>
      <c r="F41" s="12" t="s">
        <v>204</v>
      </c>
      <c r="G41" s="14" t="s">
        <v>205</v>
      </c>
      <c r="H41" s="12">
        <v>26</v>
      </c>
      <c r="I41" s="12">
        <v>26</v>
      </c>
      <c r="J41" s="31">
        <f t="shared" si="2"/>
        <v>26</v>
      </c>
      <c r="K41" s="15">
        <v>779140</v>
      </c>
      <c r="L41" s="16">
        <v>0.61499999999999999</v>
      </c>
      <c r="M41" s="15">
        <v>479140</v>
      </c>
      <c r="N41" s="17">
        <v>0.38500000000000001</v>
      </c>
      <c r="O41" s="15">
        <v>300000</v>
      </c>
      <c r="P41" s="15">
        <v>300000</v>
      </c>
      <c r="Q41" s="15">
        <f t="shared" si="1"/>
        <v>11309400</v>
      </c>
      <c r="R41" s="18" t="s">
        <v>29</v>
      </c>
    </row>
    <row r="42" spans="1:18" ht="24.95" customHeight="1" x14ac:dyDescent="0.25">
      <c r="A42" s="23">
        <v>40</v>
      </c>
      <c r="B42" s="11">
        <v>60</v>
      </c>
      <c r="C42" s="12" t="s">
        <v>160</v>
      </c>
      <c r="D42" s="12" t="s">
        <v>18</v>
      </c>
      <c r="E42" s="13" t="s">
        <v>161</v>
      </c>
      <c r="F42" s="12" t="s">
        <v>162</v>
      </c>
      <c r="G42" s="22" t="s">
        <v>329</v>
      </c>
      <c r="H42" s="12">
        <v>26</v>
      </c>
      <c r="I42" s="12">
        <v>26</v>
      </c>
      <c r="J42" s="31">
        <f t="shared" si="2"/>
        <v>26</v>
      </c>
      <c r="K42" s="15">
        <v>1018700</v>
      </c>
      <c r="L42" s="16">
        <v>0.61099999999999999</v>
      </c>
      <c r="M42" s="15">
        <v>718700</v>
      </c>
      <c r="N42" s="17">
        <v>0.38900000000000001</v>
      </c>
      <c r="O42" s="15">
        <v>300000</v>
      </c>
      <c r="P42" s="15">
        <v>300000</v>
      </c>
      <c r="Q42" s="15">
        <f t="shared" si="1"/>
        <v>11609400</v>
      </c>
      <c r="R42" s="18" t="s">
        <v>106</v>
      </c>
    </row>
    <row r="43" spans="1:18" ht="24.95" customHeight="1" x14ac:dyDescent="0.25">
      <c r="A43" s="23">
        <v>41</v>
      </c>
      <c r="B43" s="11">
        <v>43</v>
      </c>
      <c r="C43" s="12" t="s">
        <v>111</v>
      </c>
      <c r="D43" s="12" t="s">
        <v>18</v>
      </c>
      <c r="E43" s="13" t="s">
        <v>112</v>
      </c>
      <c r="F43" s="12" t="s">
        <v>113</v>
      </c>
      <c r="G43" s="14" t="s">
        <v>114</v>
      </c>
      <c r="H43" s="12">
        <v>26</v>
      </c>
      <c r="I43" s="12">
        <v>26</v>
      </c>
      <c r="J43" s="31">
        <f t="shared" si="2"/>
        <v>26</v>
      </c>
      <c r="K43" s="15">
        <v>770000</v>
      </c>
      <c r="L43" s="16">
        <v>0.61040000000000005</v>
      </c>
      <c r="M43" s="15">
        <v>470000</v>
      </c>
      <c r="N43" s="17">
        <v>0.3896</v>
      </c>
      <c r="O43" s="15">
        <v>300000</v>
      </c>
      <c r="P43" s="15">
        <v>300000</v>
      </c>
      <c r="Q43" s="15">
        <f t="shared" si="1"/>
        <v>11909400</v>
      </c>
      <c r="R43" s="18" t="s">
        <v>106</v>
      </c>
    </row>
    <row r="44" spans="1:18" ht="24.95" customHeight="1" x14ac:dyDescent="0.25">
      <c r="A44" s="23">
        <v>42</v>
      </c>
      <c r="B44" s="11">
        <v>97</v>
      </c>
      <c r="C44" s="12" t="s">
        <v>270</v>
      </c>
      <c r="D44" s="12" t="s">
        <v>18</v>
      </c>
      <c r="E44" s="13" t="s">
        <v>271</v>
      </c>
      <c r="F44" s="12" t="s">
        <v>272</v>
      </c>
      <c r="G44" s="14" t="s">
        <v>273</v>
      </c>
      <c r="H44" s="12">
        <v>26</v>
      </c>
      <c r="I44" s="12">
        <v>26</v>
      </c>
      <c r="J44" s="31">
        <f t="shared" si="2"/>
        <v>26</v>
      </c>
      <c r="K44" s="15">
        <v>380000</v>
      </c>
      <c r="L44" s="16">
        <v>0.57889999999999997</v>
      </c>
      <c r="M44" s="15">
        <v>220000</v>
      </c>
      <c r="N44" s="17">
        <v>0.42109999999999997</v>
      </c>
      <c r="O44" s="15">
        <v>160000</v>
      </c>
      <c r="P44" s="15">
        <v>160000</v>
      </c>
      <c r="Q44" s="15">
        <f t="shared" si="1"/>
        <v>12069400</v>
      </c>
      <c r="R44" s="18" t="s">
        <v>274</v>
      </c>
    </row>
    <row r="45" spans="1:18" ht="24.95" customHeight="1" x14ac:dyDescent="0.25">
      <c r="A45" s="23">
        <v>43</v>
      </c>
      <c r="B45" s="11">
        <v>48</v>
      </c>
      <c r="C45" s="12" t="s">
        <v>126</v>
      </c>
      <c r="D45" s="12" t="s">
        <v>18</v>
      </c>
      <c r="E45" s="13" t="s">
        <v>127</v>
      </c>
      <c r="F45" s="12" t="s">
        <v>128</v>
      </c>
      <c r="G45" s="14" t="s">
        <v>328</v>
      </c>
      <c r="H45" s="12">
        <v>26</v>
      </c>
      <c r="I45" s="12">
        <v>26</v>
      </c>
      <c r="J45" s="31">
        <f t="shared" si="2"/>
        <v>26</v>
      </c>
      <c r="K45" s="15">
        <v>592054</v>
      </c>
      <c r="L45" s="16">
        <v>0.5665</v>
      </c>
      <c r="M45" s="15">
        <v>392054</v>
      </c>
      <c r="N45" s="17">
        <v>0.4335</v>
      </c>
      <c r="O45" s="15">
        <v>300000</v>
      </c>
      <c r="P45" s="15">
        <v>300000</v>
      </c>
      <c r="Q45" s="15">
        <f t="shared" si="1"/>
        <v>12369400</v>
      </c>
      <c r="R45" s="18" t="s">
        <v>129</v>
      </c>
    </row>
    <row r="46" spans="1:18" ht="24.95" customHeight="1" x14ac:dyDescent="0.25">
      <c r="A46" s="23">
        <v>44</v>
      </c>
      <c r="B46" s="11">
        <v>31</v>
      </c>
      <c r="C46" s="12" t="s">
        <v>79</v>
      </c>
      <c r="D46" s="12" t="s">
        <v>18</v>
      </c>
      <c r="E46" s="13" t="s">
        <v>80</v>
      </c>
      <c r="F46" s="12" t="s">
        <v>81</v>
      </c>
      <c r="G46" s="14" t="s">
        <v>336</v>
      </c>
      <c r="H46" s="12">
        <v>27</v>
      </c>
      <c r="I46" s="12">
        <v>25</v>
      </c>
      <c r="J46" s="31">
        <f>(H46+I46)/2</f>
        <v>26</v>
      </c>
      <c r="K46" s="15">
        <v>544500</v>
      </c>
      <c r="L46" s="16">
        <v>0.56289999999999996</v>
      </c>
      <c r="M46" s="15">
        <v>306500</v>
      </c>
      <c r="N46" s="17">
        <v>0.43709999999999999</v>
      </c>
      <c r="O46" s="15">
        <v>238000</v>
      </c>
      <c r="P46" s="15">
        <v>238000</v>
      </c>
      <c r="Q46" s="15">
        <f t="shared" si="1"/>
        <v>12607400</v>
      </c>
      <c r="R46" s="18" t="s">
        <v>60</v>
      </c>
    </row>
    <row r="47" spans="1:18" ht="24.95" customHeight="1" x14ac:dyDescent="0.25">
      <c r="A47" s="23">
        <v>45</v>
      </c>
      <c r="B47" s="11">
        <v>106</v>
      </c>
      <c r="C47" s="12" t="s">
        <v>290</v>
      </c>
      <c r="D47" s="12" t="s">
        <v>18</v>
      </c>
      <c r="E47" s="13" t="s">
        <v>291</v>
      </c>
      <c r="F47" s="12" t="s">
        <v>292</v>
      </c>
      <c r="G47" s="14" t="s">
        <v>293</v>
      </c>
      <c r="H47" s="12">
        <v>25</v>
      </c>
      <c r="I47" s="12">
        <v>27</v>
      </c>
      <c r="J47" s="31">
        <f t="shared" si="2"/>
        <v>26</v>
      </c>
      <c r="K47" s="15">
        <v>650000</v>
      </c>
      <c r="L47" s="16">
        <v>0.53849999999999998</v>
      </c>
      <c r="M47" s="15">
        <v>350000</v>
      </c>
      <c r="N47" s="17">
        <v>0.46150000000000002</v>
      </c>
      <c r="O47" s="15">
        <v>300000</v>
      </c>
      <c r="P47" s="15">
        <v>300000</v>
      </c>
      <c r="Q47" s="15">
        <f t="shared" si="1"/>
        <v>12907400</v>
      </c>
      <c r="R47" s="18" t="s">
        <v>29</v>
      </c>
    </row>
    <row r="48" spans="1:18" ht="24.95" customHeight="1" x14ac:dyDescent="0.25">
      <c r="A48" s="23">
        <v>46</v>
      </c>
      <c r="B48" s="11">
        <v>15</v>
      </c>
      <c r="C48" s="12" t="s">
        <v>40</v>
      </c>
      <c r="D48" s="12" t="s">
        <v>18</v>
      </c>
      <c r="E48" s="13" t="s">
        <v>41</v>
      </c>
      <c r="F48" s="12" t="s">
        <v>42</v>
      </c>
      <c r="G48" s="14" t="s">
        <v>333</v>
      </c>
      <c r="H48" s="12">
        <v>26</v>
      </c>
      <c r="I48" s="12">
        <v>26</v>
      </c>
      <c r="J48" s="31">
        <f t="shared" si="2"/>
        <v>26</v>
      </c>
      <c r="K48" s="15">
        <v>620000</v>
      </c>
      <c r="L48" s="16">
        <v>0.51619999999999999</v>
      </c>
      <c r="M48" s="15">
        <v>320000</v>
      </c>
      <c r="N48" s="17">
        <v>0.48380000000000001</v>
      </c>
      <c r="O48" s="15">
        <v>300000</v>
      </c>
      <c r="P48" s="15">
        <v>300000</v>
      </c>
      <c r="Q48" s="15">
        <f t="shared" si="1"/>
        <v>13207400</v>
      </c>
      <c r="R48" s="18" t="s">
        <v>43</v>
      </c>
    </row>
    <row r="49" spans="1:18" ht="33" customHeight="1" x14ac:dyDescent="0.25">
      <c r="A49" s="23">
        <v>47</v>
      </c>
      <c r="B49" s="11">
        <v>69</v>
      </c>
      <c r="C49" s="12" t="s">
        <v>188</v>
      </c>
      <c r="D49" s="12" t="s">
        <v>18</v>
      </c>
      <c r="E49" s="13" t="s">
        <v>187</v>
      </c>
      <c r="F49" s="12" t="s">
        <v>189</v>
      </c>
      <c r="G49" s="14" t="s">
        <v>190</v>
      </c>
      <c r="H49" s="12">
        <v>26</v>
      </c>
      <c r="I49" s="12">
        <v>26</v>
      </c>
      <c r="J49" s="31">
        <f t="shared" si="2"/>
        <v>26</v>
      </c>
      <c r="K49" s="15">
        <v>615667</v>
      </c>
      <c r="L49" s="16">
        <v>0.51270000000000004</v>
      </c>
      <c r="M49" s="15">
        <v>315667</v>
      </c>
      <c r="N49" s="17">
        <v>0.48730000000000001</v>
      </c>
      <c r="O49" s="15">
        <v>300000</v>
      </c>
      <c r="P49" s="15">
        <v>300000</v>
      </c>
      <c r="Q49" s="15">
        <f t="shared" si="1"/>
        <v>13507400</v>
      </c>
      <c r="R49" s="18" t="s">
        <v>29</v>
      </c>
    </row>
    <row r="50" spans="1:18" ht="41.25" customHeight="1" x14ac:dyDescent="0.25">
      <c r="A50" s="23">
        <v>48</v>
      </c>
      <c r="B50" s="11">
        <v>52</v>
      </c>
      <c r="C50" s="12" t="s">
        <v>135</v>
      </c>
      <c r="D50" s="12" t="s">
        <v>18</v>
      </c>
      <c r="E50" s="13" t="s">
        <v>136</v>
      </c>
      <c r="F50" s="12" t="s">
        <v>137</v>
      </c>
      <c r="G50" s="14" t="s">
        <v>138</v>
      </c>
      <c r="H50" s="12">
        <v>26</v>
      </c>
      <c r="I50" s="12">
        <v>26</v>
      </c>
      <c r="J50" s="31">
        <f t="shared" si="2"/>
        <v>26</v>
      </c>
      <c r="K50" s="15">
        <v>400000</v>
      </c>
      <c r="L50" s="16">
        <v>0.4</v>
      </c>
      <c r="M50" s="15">
        <v>160000</v>
      </c>
      <c r="N50" s="17">
        <v>0.6</v>
      </c>
      <c r="O50" s="15">
        <v>240000</v>
      </c>
      <c r="P50" s="15">
        <v>240000</v>
      </c>
      <c r="Q50" s="15">
        <f t="shared" si="1"/>
        <v>13747400</v>
      </c>
      <c r="R50" s="18" t="s">
        <v>139</v>
      </c>
    </row>
    <row r="51" spans="1:18" ht="29.25" customHeight="1" x14ac:dyDescent="0.25">
      <c r="A51" s="23">
        <v>49</v>
      </c>
      <c r="B51" s="11">
        <v>109</v>
      </c>
      <c r="C51" s="12" t="s">
        <v>294</v>
      </c>
      <c r="D51" s="12" t="s">
        <v>18</v>
      </c>
      <c r="E51" s="13" t="s">
        <v>303</v>
      </c>
      <c r="F51" s="12" t="s">
        <v>302</v>
      </c>
      <c r="G51" s="14" t="s">
        <v>301</v>
      </c>
      <c r="H51" s="12">
        <v>26</v>
      </c>
      <c r="I51" s="12">
        <v>26</v>
      </c>
      <c r="J51" s="31">
        <f t="shared" si="2"/>
        <v>26</v>
      </c>
      <c r="K51" s="15">
        <v>235000</v>
      </c>
      <c r="L51" s="16">
        <v>0.4</v>
      </c>
      <c r="M51" s="15">
        <v>94000</v>
      </c>
      <c r="N51" s="17">
        <v>0.6</v>
      </c>
      <c r="O51" s="15">
        <v>141000</v>
      </c>
      <c r="P51" s="15">
        <v>141000</v>
      </c>
      <c r="Q51" s="15">
        <f t="shared" si="1"/>
        <v>13888400</v>
      </c>
      <c r="R51" s="18" t="s">
        <v>300</v>
      </c>
    </row>
    <row r="52" spans="1:18" ht="32.25" customHeight="1" x14ac:dyDescent="0.25">
      <c r="A52" s="23">
        <v>50</v>
      </c>
      <c r="B52" s="11">
        <v>103</v>
      </c>
      <c r="C52" s="12" t="s">
        <v>280</v>
      </c>
      <c r="D52" s="12" t="s">
        <v>18</v>
      </c>
      <c r="E52" s="13" t="s">
        <v>281</v>
      </c>
      <c r="F52" s="12" t="s">
        <v>282</v>
      </c>
      <c r="G52" s="14" t="s">
        <v>283</v>
      </c>
      <c r="H52" s="12">
        <v>25</v>
      </c>
      <c r="I52" s="12">
        <v>26</v>
      </c>
      <c r="J52" s="31">
        <f t="shared" si="2"/>
        <v>25.5</v>
      </c>
      <c r="K52" s="15">
        <v>1775552</v>
      </c>
      <c r="L52" s="16">
        <v>0.83099999999999996</v>
      </c>
      <c r="M52" s="15">
        <v>1475552</v>
      </c>
      <c r="N52" s="17">
        <v>0.16900000000000001</v>
      </c>
      <c r="O52" s="15">
        <v>300000</v>
      </c>
      <c r="P52" s="15">
        <v>300000</v>
      </c>
      <c r="Q52" s="15">
        <f t="shared" si="1"/>
        <v>14188400</v>
      </c>
      <c r="R52" s="18" t="s">
        <v>284</v>
      </c>
    </row>
    <row r="53" spans="1:18" ht="24.95" customHeight="1" x14ac:dyDescent="0.25">
      <c r="A53" s="23">
        <v>51</v>
      </c>
      <c r="B53" s="11">
        <v>16</v>
      </c>
      <c r="C53" s="12" t="s">
        <v>44</v>
      </c>
      <c r="D53" s="12" t="s">
        <v>18</v>
      </c>
      <c r="E53" s="13" t="s">
        <v>45</v>
      </c>
      <c r="F53" s="12" t="s">
        <v>46</v>
      </c>
      <c r="G53" s="14" t="s">
        <v>47</v>
      </c>
      <c r="H53" s="12">
        <v>25</v>
      </c>
      <c r="I53" s="12">
        <v>26</v>
      </c>
      <c r="J53" s="31">
        <f t="shared" si="2"/>
        <v>25.5</v>
      </c>
      <c r="K53" s="15">
        <v>790000</v>
      </c>
      <c r="L53" s="16">
        <v>0.62029999999999996</v>
      </c>
      <c r="M53" s="15">
        <v>490000</v>
      </c>
      <c r="N53" s="17">
        <v>0.37969999999999998</v>
      </c>
      <c r="O53" s="15">
        <v>300000</v>
      </c>
      <c r="P53" s="15">
        <v>300000</v>
      </c>
      <c r="Q53" s="15">
        <f t="shared" si="1"/>
        <v>14488400</v>
      </c>
      <c r="R53" s="18" t="s">
        <v>48</v>
      </c>
    </row>
    <row r="54" spans="1:18" ht="40.5" customHeight="1" x14ac:dyDescent="0.25">
      <c r="A54" s="23">
        <v>52</v>
      </c>
      <c r="B54" s="11">
        <v>70</v>
      </c>
      <c r="C54" s="12" t="s">
        <v>191</v>
      </c>
      <c r="D54" s="12" t="s">
        <v>18</v>
      </c>
      <c r="E54" s="13" t="s">
        <v>192</v>
      </c>
      <c r="F54" s="12" t="s">
        <v>193</v>
      </c>
      <c r="G54" s="14" t="s">
        <v>194</v>
      </c>
      <c r="H54" s="12">
        <v>27</v>
      </c>
      <c r="I54" s="12">
        <v>24</v>
      </c>
      <c r="J54" s="31">
        <f t="shared" si="2"/>
        <v>25.5</v>
      </c>
      <c r="K54" s="15">
        <v>752921</v>
      </c>
      <c r="L54" s="16">
        <v>0.60160000000000002</v>
      </c>
      <c r="M54" s="15">
        <v>452921</v>
      </c>
      <c r="N54" s="17">
        <v>0.39839999999999998</v>
      </c>
      <c r="O54" s="15">
        <v>300000</v>
      </c>
      <c r="P54" s="15">
        <v>300000</v>
      </c>
      <c r="Q54" s="15">
        <f t="shared" si="1"/>
        <v>14788400</v>
      </c>
      <c r="R54" s="18" t="s">
        <v>29</v>
      </c>
    </row>
    <row r="55" spans="1:18" ht="30.75" customHeight="1" x14ac:dyDescent="0.25">
      <c r="A55" s="23">
        <v>53</v>
      </c>
      <c r="B55" s="11">
        <v>45</v>
      </c>
      <c r="C55" s="12" t="s">
        <v>118</v>
      </c>
      <c r="D55" s="12" t="s">
        <v>18</v>
      </c>
      <c r="E55" s="13" t="s">
        <v>119</v>
      </c>
      <c r="F55" s="12" t="s">
        <v>120</v>
      </c>
      <c r="G55" s="14" t="s">
        <v>121</v>
      </c>
      <c r="H55" s="12">
        <v>27</v>
      </c>
      <c r="I55" s="12">
        <v>24</v>
      </c>
      <c r="J55" s="31">
        <f t="shared" si="2"/>
        <v>25.5</v>
      </c>
      <c r="K55" s="15">
        <v>672000</v>
      </c>
      <c r="L55" s="16">
        <v>0.56599999999999995</v>
      </c>
      <c r="M55" s="15">
        <v>380400</v>
      </c>
      <c r="N55" s="17">
        <v>0.434</v>
      </c>
      <c r="O55" s="15">
        <v>291600</v>
      </c>
      <c r="P55" s="15">
        <v>291600</v>
      </c>
      <c r="Q55" s="15">
        <f t="shared" si="1"/>
        <v>15080000</v>
      </c>
      <c r="R55" s="18" t="s">
        <v>39</v>
      </c>
    </row>
    <row r="56" spans="1:18" ht="40.5" customHeight="1" x14ac:dyDescent="0.25">
      <c r="A56" s="23">
        <v>54</v>
      </c>
      <c r="B56" s="11">
        <v>63</v>
      </c>
      <c r="C56" s="12" t="s">
        <v>171</v>
      </c>
      <c r="D56" s="12" t="s">
        <v>18</v>
      </c>
      <c r="E56" s="13" t="s">
        <v>173</v>
      </c>
      <c r="F56" s="12" t="s">
        <v>172</v>
      </c>
      <c r="G56" s="14" t="s">
        <v>174</v>
      </c>
      <c r="H56" s="12">
        <v>25</v>
      </c>
      <c r="I56" s="12">
        <v>26</v>
      </c>
      <c r="J56" s="31">
        <f t="shared" si="2"/>
        <v>25.5</v>
      </c>
      <c r="K56" s="15">
        <v>415500</v>
      </c>
      <c r="L56" s="16">
        <v>0.51</v>
      </c>
      <c r="M56" s="15">
        <v>212000</v>
      </c>
      <c r="N56" s="17">
        <v>0.49</v>
      </c>
      <c r="O56" s="15">
        <v>203500</v>
      </c>
      <c r="P56" s="15">
        <v>203500</v>
      </c>
      <c r="Q56" s="15">
        <f t="shared" si="1"/>
        <v>15283500</v>
      </c>
      <c r="R56" s="18" t="s">
        <v>29</v>
      </c>
    </row>
    <row r="57" spans="1:18" ht="24.95" customHeight="1" x14ac:dyDescent="0.25">
      <c r="A57" s="23">
        <v>55</v>
      </c>
      <c r="B57" s="11">
        <v>12</v>
      </c>
      <c r="C57" s="12" t="s">
        <v>35</v>
      </c>
      <c r="D57" s="12" t="s">
        <v>18</v>
      </c>
      <c r="E57" s="13" t="s">
        <v>36</v>
      </c>
      <c r="F57" s="12" t="s">
        <v>37</v>
      </c>
      <c r="G57" s="14" t="s">
        <v>38</v>
      </c>
      <c r="H57" s="12">
        <v>25</v>
      </c>
      <c r="I57" s="12">
        <v>25</v>
      </c>
      <c r="J57" s="31">
        <f t="shared" si="2"/>
        <v>25</v>
      </c>
      <c r="K57" s="15">
        <v>995267</v>
      </c>
      <c r="L57" s="16">
        <v>0.6986</v>
      </c>
      <c r="M57" s="15">
        <v>695367</v>
      </c>
      <c r="N57" s="17">
        <v>0.3014</v>
      </c>
      <c r="O57" s="15">
        <v>299900</v>
      </c>
      <c r="P57" s="15">
        <v>299900</v>
      </c>
      <c r="Q57" s="15">
        <f t="shared" si="1"/>
        <v>15583400</v>
      </c>
      <c r="R57" s="18" t="s">
        <v>39</v>
      </c>
    </row>
    <row r="58" spans="1:18" ht="24.95" customHeight="1" x14ac:dyDescent="0.25">
      <c r="A58" s="23">
        <v>56</v>
      </c>
      <c r="B58" s="11">
        <v>10</v>
      </c>
      <c r="C58" s="12" t="s">
        <v>30</v>
      </c>
      <c r="D58" s="12" t="s">
        <v>18</v>
      </c>
      <c r="E58" s="13" t="s">
        <v>31</v>
      </c>
      <c r="F58" s="12" t="s">
        <v>32</v>
      </c>
      <c r="G58" s="14" t="s">
        <v>33</v>
      </c>
      <c r="H58" s="12">
        <v>24</v>
      </c>
      <c r="I58" s="12">
        <v>26</v>
      </c>
      <c r="J58" s="31">
        <f t="shared" si="2"/>
        <v>25</v>
      </c>
      <c r="K58" s="15">
        <v>300000</v>
      </c>
      <c r="L58" s="16">
        <v>0.62</v>
      </c>
      <c r="M58" s="15">
        <v>186000</v>
      </c>
      <c r="N58" s="17">
        <v>0.38</v>
      </c>
      <c r="O58" s="15">
        <v>114000</v>
      </c>
      <c r="P58" s="15">
        <v>114000</v>
      </c>
      <c r="Q58" s="15">
        <f t="shared" si="1"/>
        <v>15697400</v>
      </c>
      <c r="R58" s="18" t="s">
        <v>34</v>
      </c>
    </row>
    <row r="59" spans="1:18" ht="24.95" customHeight="1" x14ac:dyDescent="0.25">
      <c r="A59" s="23">
        <v>57</v>
      </c>
      <c r="B59" s="11">
        <v>30</v>
      </c>
      <c r="C59" s="12" t="s">
        <v>76</v>
      </c>
      <c r="D59" s="12" t="s">
        <v>18</v>
      </c>
      <c r="E59" s="13" t="s">
        <v>341</v>
      </c>
      <c r="F59" s="12" t="s">
        <v>77</v>
      </c>
      <c r="G59" s="22" t="s">
        <v>323</v>
      </c>
      <c r="H59" s="12">
        <v>25</v>
      </c>
      <c r="I59" s="12">
        <v>25</v>
      </c>
      <c r="J59" s="31">
        <f t="shared" si="2"/>
        <v>25</v>
      </c>
      <c r="K59" s="15">
        <v>387098</v>
      </c>
      <c r="L59" s="16">
        <v>0.61250000000000004</v>
      </c>
      <c r="M59" s="15">
        <v>236198</v>
      </c>
      <c r="N59" s="17">
        <v>0.38750000000000001</v>
      </c>
      <c r="O59" s="15">
        <v>150900</v>
      </c>
      <c r="P59" s="15">
        <v>150900</v>
      </c>
      <c r="Q59" s="15">
        <f t="shared" si="1"/>
        <v>15848300</v>
      </c>
      <c r="R59" s="18" t="s">
        <v>78</v>
      </c>
    </row>
    <row r="60" spans="1:18" ht="24.95" customHeight="1" x14ac:dyDescent="0.25">
      <c r="A60" s="23">
        <v>58</v>
      </c>
      <c r="B60" s="11">
        <v>19</v>
      </c>
      <c r="C60" s="12" t="s">
        <v>50</v>
      </c>
      <c r="D60" s="12" t="s">
        <v>18</v>
      </c>
      <c r="E60" s="13" t="s">
        <v>51</v>
      </c>
      <c r="F60" s="12" t="s">
        <v>52</v>
      </c>
      <c r="G60" s="14" t="s">
        <v>338</v>
      </c>
      <c r="H60" s="12">
        <v>25</v>
      </c>
      <c r="I60" s="12">
        <v>25</v>
      </c>
      <c r="J60" s="31">
        <f t="shared" si="2"/>
        <v>25</v>
      </c>
      <c r="K60" s="15">
        <v>605100</v>
      </c>
      <c r="L60" s="16">
        <v>0.61109999999999998</v>
      </c>
      <c r="M60" s="15">
        <v>369800</v>
      </c>
      <c r="N60" s="17">
        <v>0.38890000000000002</v>
      </c>
      <c r="O60" s="15">
        <v>235300</v>
      </c>
      <c r="P60" s="15">
        <v>235300</v>
      </c>
      <c r="Q60" s="15">
        <f t="shared" si="1"/>
        <v>16083600</v>
      </c>
      <c r="R60" s="18" t="s">
        <v>39</v>
      </c>
    </row>
    <row r="61" spans="1:18" ht="24.95" customHeight="1" x14ac:dyDescent="0.25">
      <c r="A61" s="23">
        <v>59</v>
      </c>
      <c r="B61" s="11">
        <v>93</v>
      </c>
      <c r="C61" s="12" t="s">
        <v>262</v>
      </c>
      <c r="D61" s="12" t="s">
        <v>18</v>
      </c>
      <c r="E61" s="13" t="s">
        <v>263</v>
      </c>
      <c r="F61" s="12" t="s">
        <v>264</v>
      </c>
      <c r="G61" s="14" t="s">
        <v>265</v>
      </c>
      <c r="H61" s="12">
        <v>25</v>
      </c>
      <c r="I61" s="12">
        <v>25</v>
      </c>
      <c r="J61" s="31">
        <f t="shared" si="2"/>
        <v>25</v>
      </c>
      <c r="K61" s="15">
        <v>770051</v>
      </c>
      <c r="L61" s="16">
        <v>0.61040000000000005</v>
      </c>
      <c r="M61" s="15">
        <v>471051</v>
      </c>
      <c r="N61" s="17">
        <v>0.3896</v>
      </c>
      <c r="O61" s="15">
        <v>300000</v>
      </c>
      <c r="P61" s="15">
        <v>300000</v>
      </c>
      <c r="Q61" s="15">
        <f t="shared" si="1"/>
        <v>16383600</v>
      </c>
      <c r="R61" s="18" t="s">
        <v>86</v>
      </c>
    </row>
    <row r="62" spans="1:18" ht="27" customHeight="1" x14ac:dyDescent="0.25">
      <c r="A62" s="23">
        <v>60</v>
      </c>
      <c r="B62" s="11">
        <v>42</v>
      </c>
      <c r="C62" s="12" t="s">
        <v>107</v>
      </c>
      <c r="D62" s="12" t="s">
        <v>18</v>
      </c>
      <c r="E62" s="13" t="s">
        <v>108</v>
      </c>
      <c r="F62" s="12" t="s">
        <v>109</v>
      </c>
      <c r="G62" s="14" t="s">
        <v>110</v>
      </c>
      <c r="H62" s="12">
        <v>25</v>
      </c>
      <c r="I62" s="12">
        <v>25</v>
      </c>
      <c r="J62" s="31">
        <f t="shared" si="2"/>
        <v>25</v>
      </c>
      <c r="K62" s="15">
        <v>700000</v>
      </c>
      <c r="L62" s="16">
        <v>0.61</v>
      </c>
      <c r="M62" s="15">
        <v>427000</v>
      </c>
      <c r="N62" s="17">
        <v>0.39</v>
      </c>
      <c r="O62" s="15">
        <v>273000</v>
      </c>
      <c r="P62" s="15">
        <v>273000</v>
      </c>
      <c r="Q62" s="15">
        <f t="shared" si="1"/>
        <v>16656600</v>
      </c>
      <c r="R62" s="18" t="s">
        <v>39</v>
      </c>
    </row>
    <row r="63" spans="1:18" ht="24.95" customHeight="1" x14ac:dyDescent="0.25">
      <c r="A63" s="23">
        <v>61</v>
      </c>
      <c r="B63" s="11">
        <v>59</v>
      </c>
      <c r="C63" s="12" t="s">
        <v>156</v>
      </c>
      <c r="D63" s="12" t="s">
        <v>18</v>
      </c>
      <c r="E63" s="13" t="s">
        <v>157</v>
      </c>
      <c r="F63" s="12" t="s">
        <v>158</v>
      </c>
      <c r="G63" s="14" t="s">
        <v>159</v>
      </c>
      <c r="H63" s="12">
        <v>24</v>
      </c>
      <c r="I63" s="12">
        <v>26</v>
      </c>
      <c r="J63" s="31">
        <f t="shared" si="2"/>
        <v>25</v>
      </c>
      <c r="K63" s="15">
        <v>641000</v>
      </c>
      <c r="L63" s="16">
        <v>0.53200000000000003</v>
      </c>
      <c r="M63" s="15">
        <v>341000</v>
      </c>
      <c r="N63" s="17">
        <v>0.46800000000000003</v>
      </c>
      <c r="O63" s="15">
        <v>300000</v>
      </c>
      <c r="P63" s="15">
        <v>300000</v>
      </c>
      <c r="Q63" s="15">
        <f t="shared" si="1"/>
        <v>16956600</v>
      </c>
      <c r="R63" s="18" t="s">
        <v>106</v>
      </c>
    </row>
    <row r="64" spans="1:18" ht="24.95" customHeight="1" x14ac:dyDescent="0.25">
      <c r="A64" s="23">
        <v>62</v>
      </c>
      <c r="B64" s="11">
        <v>68</v>
      </c>
      <c r="C64" s="12" t="s">
        <v>183</v>
      </c>
      <c r="D64" s="12" t="s">
        <v>18</v>
      </c>
      <c r="E64" s="13" t="s">
        <v>184</v>
      </c>
      <c r="F64" s="12" t="s">
        <v>185</v>
      </c>
      <c r="G64" s="14" t="s">
        <v>186</v>
      </c>
      <c r="H64" s="12">
        <v>24</v>
      </c>
      <c r="I64" s="12">
        <v>26</v>
      </c>
      <c r="J64" s="31">
        <f t="shared" si="2"/>
        <v>25</v>
      </c>
      <c r="K64" s="15">
        <v>630250</v>
      </c>
      <c r="L64" s="16">
        <v>0.52400000000000002</v>
      </c>
      <c r="M64" s="15">
        <v>330250</v>
      </c>
      <c r="N64" s="17">
        <v>0.47599999999999998</v>
      </c>
      <c r="O64" s="15">
        <v>300000</v>
      </c>
      <c r="P64" s="15">
        <v>300000</v>
      </c>
      <c r="Q64" s="15">
        <f t="shared" si="1"/>
        <v>17256600</v>
      </c>
      <c r="R64" s="18" t="s">
        <v>29</v>
      </c>
    </row>
    <row r="65" spans="1:18" ht="41.25" customHeight="1" x14ac:dyDescent="0.25">
      <c r="A65" s="23">
        <v>63</v>
      </c>
      <c r="B65" s="11">
        <v>71</v>
      </c>
      <c r="C65" s="12" t="s">
        <v>198</v>
      </c>
      <c r="D65" s="12" t="s">
        <v>18</v>
      </c>
      <c r="E65" s="13" t="s">
        <v>199</v>
      </c>
      <c r="F65" s="12" t="s">
        <v>200</v>
      </c>
      <c r="G65" s="14" t="s">
        <v>201</v>
      </c>
      <c r="H65" s="12">
        <v>25</v>
      </c>
      <c r="I65" s="12">
        <v>25</v>
      </c>
      <c r="J65" s="31">
        <f t="shared" si="2"/>
        <v>25</v>
      </c>
      <c r="K65" s="15">
        <v>586242</v>
      </c>
      <c r="L65" s="16">
        <v>0.48830000000000001</v>
      </c>
      <c r="M65" s="15">
        <v>286242</v>
      </c>
      <c r="N65" s="17">
        <v>0.51170000000000004</v>
      </c>
      <c r="O65" s="15">
        <v>300000</v>
      </c>
      <c r="P65" s="15">
        <v>300000</v>
      </c>
      <c r="Q65" s="15">
        <f t="shared" si="1"/>
        <v>17556600</v>
      </c>
      <c r="R65" s="18" t="s">
        <v>29</v>
      </c>
    </row>
    <row r="66" spans="1:18" ht="24.95" customHeight="1" x14ac:dyDescent="0.25">
      <c r="A66" s="23">
        <v>64</v>
      </c>
      <c r="B66" s="11">
        <v>79</v>
      </c>
      <c r="C66" s="12" t="s">
        <v>230</v>
      </c>
      <c r="D66" s="12" t="s">
        <v>18</v>
      </c>
      <c r="E66" s="13" t="s">
        <v>231</v>
      </c>
      <c r="F66" s="12" t="s">
        <v>232</v>
      </c>
      <c r="G66" s="14" t="s">
        <v>233</v>
      </c>
      <c r="H66" s="12">
        <v>25</v>
      </c>
      <c r="I66" s="12">
        <v>25</v>
      </c>
      <c r="J66" s="31">
        <f t="shared" si="2"/>
        <v>25</v>
      </c>
      <c r="K66" s="15">
        <v>566666</v>
      </c>
      <c r="L66" s="16">
        <v>0.47060000000000002</v>
      </c>
      <c r="M66" s="15">
        <v>266666</v>
      </c>
      <c r="N66" s="17">
        <v>0.52939999999999998</v>
      </c>
      <c r="O66" s="15">
        <v>300000</v>
      </c>
      <c r="P66" s="15">
        <v>300000</v>
      </c>
      <c r="Q66" s="15">
        <f t="shared" si="1"/>
        <v>17856600</v>
      </c>
      <c r="R66" s="18" t="s">
        <v>29</v>
      </c>
    </row>
    <row r="67" spans="1:18" ht="41.25" customHeight="1" x14ac:dyDescent="0.25">
      <c r="A67" s="23">
        <v>65</v>
      </c>
      <c r="B67" s="11">
        <v>85</v>
      </c>
      <c r="C67" s="12" t="s">
        <v>236</v>
      </c>
      <c r="D67" s="12" t="s">
        <v>18</v>
      </c>
      <c r="E67" s="13" t="s">
        <v>237</v>
      </c>
      <c r="F67" s="12" t="s">
        <v>238</v>
      </c>
      <c r="G67" s="14" t="s">
        <v>239</v>
      </c>
      <c r="H67" s="12">
        <v>25</v>
      </c>
      <c r="I67" s="12">
        <v>25</v>
      </c>
      <c r="J67" s="31">
        <f t="shared" ref="J67:J74" si="3">(H67+I67)/2</f>
        <v>25</v>
      </c>
      <c r="K67" s="15">
        <v>563400</v>
      </c>
      <c r="L67" s="16">
        <v>0.47</v>
      </c>
      <c r="M67" s="15">
        <v>263400</v>
      </c>
      <c r="N67" s="17">
        <v>0.53</v>
      </c>
      <c r="O67" s="15">
        <v>300000</v>
      </c>
      <c r="P67" s="15">
        <v>300000</v>
      </c>
      <c r="Q67" s="15">
        <f t="shared" si="1"/>
        <v>18156600</v>
      </c>
      <c r="R67" s="18" t="s">
        <v>240</v>
      </c>
    </row>
    <row r="68" spans="1:18" ht="27.75" customHeight="1" x14ac:dyDescent="0.25">
      <c r="A68" s="23">
        <v>66</v>
      </c>
      <c r="B68" s="11">
        <v>58</v>
      </c>
      <c r="C68" s="12" t="s">
        <v>151</v>
      </c>
      <c r="D68" s="12" t="s">
        <v>18</v>
      </c>
      <c r="E68" s="13" t="s">
        <v>152</v>
      </c>
      <c r="F68" s="12" t="s">
        <v>153</v>
      </c>
      <c r="G68" s="14" t="s">
        <v>154</v>
      </c>
      <c r="H68" s="12">
        <v>25</v>
      </c>
      <c r="I68" s="12">
        <v>25</v>
      </c>
      <c r="J68" s="31">
        <f t="shared" si="3"/>
        <v>25</v>
      </c>
      <c r="K68" s="15">
        <v>174417</v>
      </c>
      <c r="L68" s="16">
        <v>0.40029999999999999</v>
      </c>
      <c r="M68" s="15">
        <v>69817</v>
      </c>
      <c r="N68" s="17">
        <v>0.59970000000000001</v>
      </c>
      <c r="O68" s="15">
        <v>104600</v>
      </c>
      <c r="P68" s="15">
        <v>104600</v>
      </c>
      <c r="Q68" s="15">
        <f t="shared" si="1"/>
        <v>18261200</v>
      </c>
      <c r="R68" s="18" t="s">
        <v>155</v>
      </c>
    </row>
    <row r="69" spans="1:18" ht="24.95" customHeight="1" x14ac:dyDescent="0.25">
      <c r="A69" s="23">
        <v>67</v>
      </c>
      <c r="B69" s="11">
        <v>22</v>
      </c>
      <c r="C69" s="12" t="s">
        <v>57</v>
      </c>
      <c r="D69" s="12" t="s">
        <v>18</v>
      </c>
      <c r="E69" s="13" t="s">
        <v>58</v>
      </c>
      <c r="F69" s="12" t="s">
        <v>59</v>
      </c>
      <c r="G69" s="14" t="s">
        <v>334</v>
      </c>
      <c r="H69" s="12">
        <v>25</v>
      </c>
      <c r="I69" s="12">
        <v>24</v>
      </c>
      <c r="J69" s="31">
        <f t="shared" si="3"/>
        <v>24.5</v>
      </c>
      <c r="K69" s="15">
        <v>900000</v>
      </c>
      <c r="L69" s="16">
        <v>0.66669999999999996</v>
      </c>
      <c r="M69" s="15">
        <v>600000</v>
      </c>
      <c r="N69" s="17">
        <v>0.33329999999999999</v>
      </c>
      <c r="O69" s="15">
        <v>300000</v>
      </c>
      <c r="P69" s="15">
        <v>300000</v>
      </c>
      <c r="Q69" s="15">
        <f t="shared" ref="Q69:Q74" si="4">O69+Q68</f>
        <v>18561200</v>
      </c>
      <c r="R69" s="18" t="s">
        <v>60</v>
      </c>
    </row>
    <row r="70" spans="1:18" ht="24.95" customHeight="1" x14ac:dyDescent="0.25">
      <c r="A70" s="23">
        <v>68</v>
      </c>
      <c r="B70" s="11">
        <v>41</v>
      </c>
      <c r="C70" s="12" t="s">
        <v>103</v>
      </c>
      <c r="D70" s="12" t="s">
        <v>18</v>
      </c>
      <c r="E70" s="13" t="s">
        <v>104</v>
      </c>
      <c r="F70" s="12" t="s">
        <v>105</v>
      </c>
      <c r="G70" s="14" t="s">
        <v>326</v>
      </c>
      <c r="H70" s="12">
        <v>24</v>
      </c>
      <c r="I70" s="12">
        <v>25</v>
      </c>
      <c r="J70" s="31">
        <f t="shared" si="3"/>
        <v>24.5</v>
      </c>
      <c r="K70" s="15">
        <v>630000</v>
      </c>
      <c r="L70" s="16">
        <v>0.61109999999999998</v>
      </c>
      <c r="M70" s="15">
        <v>385000</v>
      </c>
      <c r="N70" s="17">
        <v>0.38890000000000002</v>
      </c>
      <c r="O70" s="15">
        <v>245000</v>
      </c>
      <c r="P70" s="15">
        <v>245000</v>
      </c>
      <c r="Q70" s="15">
        <f t="shared" si="4"/>
        <v>18806200</v>
      </c>
      <c r="R70" s="18" t="s">
        <v>106</v>
      </c>
    </row>
    <row r="71" spans="1:18" ht="24.95" customHeight="1" x14ac:dyDescent="0.25">
      <c r="A71" s="23">
        <v>69</v>
      </c>
      <c r="B71" s="11">
        <v>3</v>
      </c>
      <c r="C71" s="12" t="s">
        <v>19</v>
      </c>
      <c r="D71" s="12" t="s">
        <v>18</v>
      </c>
      <c r="E71" s="13" t="s">
        <v>20</v>
      </c>
      <c r="F71" s="12" t="s">
        <v>21</v>
      </c>
      <c r="G71" s="14" t="s">
        <v>22</v>
      </c>
      <c r="H71" s="12">
        <v>24</v>
      </c>
      <c r="I71" s="12">
        <v>25</v>
      </c>
      <c r="J71" s="31">
        <f t="shared" si="3"/>
        <v>24.5</v>
      </c>
      <c r="K71" s="15">
        <v>430000</v>
      </c>
      <c r="L71" s="16">
        <v>0.56000000000000005</v>
      </c>
      <c r="M71" s="15">
        <v>240800</v>
      </c>
      <c r="N71" s="17">
        <v>0.44</v>
      </c>
      <c r="O71" s="15">
        <v>189200</v>
      </c>
      <c r="P71" s="15">
        <v>189200</v>
      </c>
      <c r="Q71" s="15">
        <f t="shared" si="4"/>
        <v>18995400</v>
      </c>
      <c r="R71" s="18" t="s">
        <v>23</v>
      </c>
    </row>
    <row r="72" spans="1:18" ht="24.95" customHeight="1" x14ac:dyDescent="0.25">
      <c r="A72" s="23">
        <v>70</v>
      </c>
      <c r="B72" s="11">
        <v>24</v>
      </c>
      <c r="C72" s="12" t="s">
        <v>339</v>
      </c>
      <c r="D72" s="12" t="s">
        <v>18</v>
      </c>
      <c r="E72" s="13" t="s">
        <v>65</v>
      </c>
      <c r="F72" s="12" t="s">
        <v>66</v>
      </c>
      <c r="G72" s="14" t="s">
        <v>67</v>
      </c>
      <c r="H72" s="12">
        <v>24</v>
      </c>
      <c r="I72" s="12">
        <v>25</v>
      </c>
      <c r="J72" s="31">
        <f t="shared" si="3"/>
        <v>24.5</v>
      </c>
      <c r="K72" s="15">
        <v>305000</v>
      </c>
      <c r="L72" s="16">
        <v>0.56000000000000005</v>
      </c>
      <c r="M72" s="15">
        <v>170800</v>
      </c>
      <c r="N72" s="17">
        <v>0.44</v>
      </c>
      <c r="O72" s="15">
        <v>134200</v>
      </c>
      <c r="P72" s="15">
        <v>134200</v>
      </c>
      <c r="Q72" s="15">
        <f t="shared" si="4"/>
        <v>19129600</v>
      </c>
      <c r="R72" s="18" t="s">
        <v>68</v>
      </c>
    </row>
    <row r="73" spans="1:18" ht="24.95" customHeight="1" x14ac:dyDescent="0.25">
      <c r="A73" s="23">
        <v>71</v>
      </c>
      <c r="B73" s="11">
        <v>21</v>
      </c>
      <c r="C73" s="12" t="s">
        <v>53</v>
      </c>
      <c r="D73" s="12" t="s">
        <v>18</v>
      </c>
      <c r="E73" s="13" t="s">
        <v>54</v>
      </c>
      <c r="F73" s="12" t="s">
        <v>55</v>
      </c>
      <c r="G73" s="14" t="s">
        <v>56</v>
      </c>
      <c r="H73" s="12">
        <v>22</v>
      </c>
      <c r="I73" s="12">
        <v>27</v>
      </c>
      <c r="J73" s="31">
        <f t="shared" si="3"/>
        <v>24.5</v>
      </c>
      <c r="K73" s="15">
        <v>500000</v>
      </c>
      <c r="L73" s="16">
        <v>0.4</v>
      </c>
      <c r="M73" s="15">
        <v>200000</v>
      </c>
      <c r="N73" s="17">
        <v>0.6</v>
      </c>
      <c r="O73" s="15">
        <v>300000</v>
      </c>
      <c r="P73" s="15">
        <v>300000</v>
      </c>
      <c r="Q73" s="15">
        <f t="shared" si="4"/>
        <v>19429600</v>
      </c>
      <c r="R73" s="18" t="s">
        <v>39</v>
      </c>
    </row>
    <row r="74" spans="1:18" ht="24.95" customHeight="1" thickBot="1" x14ac:dyDescent="0.3">
      <c r="A74" s="48">
        <v>72</v>
      </c>
      <c r="B74" s="39">
        <v>116</v>
      </c>
      <c r="C74" s="40" t="s">
        <v>298</v>
      </c>
      <c r="D74" s="40" t="s">
        <v>18</v>
      </c>
      <c r="E74" s="41" t="s">
        <v>314</v>
      </c>
      <c r="F74" s="40" t="s">
        <v>315</v>
      </c>
      <c r="G74" s="42" t="s">
        <v>316</v>
      </c>
      <c r="H74" s="40">
        <v>24</v>
      </c>
      <c r="I74" s="40">
        <v>25</v>
      </c>
      <c r="J74" s="43">
        <f t="shared" si="3"/>
        <v>24.5</v>
      </c>
      <c r="K74" s="44">
        <v>464663</v>
      </c>
      <c r="L74" s="45">
        <v>0.4</v>
      </c>
      <c r="M74" s="44">
        <v>185963</v>
      </c>
      <c r="N74" s="46">
        <v>0.6</v>
      </c>
      <c r="O74" s="44">
        <v>278700</v>
      </c>
      <c r="P74" s="44">
        <v>278700</v>
      </c>
      <c r="Q74" s="44">
        <f t="shared" si="4"/>
        <v>19708300</v>
      </c>
      <c r="R74" s="47" t="s">
        <v>317</v>
      </c>
    </row>
    <row r="75" spans="1:18" x14ac:dyDescent="0.25">
      <c r="A75" s="19"/>
      <c r="B75" s="20"/>
      <c r="C75" s="1"/>
      <c r="D75" s="1"/>
      <c r="E75" s="1"/>
      <c r="G75" s="1"/>
      <c r="H75" s="1"/>
      <c r="I75" s="1"/>
      <c r="J75" s="2"/>
      <c r="K75" s="24"/>
      <c r="L75" s="25"/>
      <c r="M75" s="26"/>
      <c r="N75" s="27" t="s">
        <v>14</v>
      </c>
      <c r="O75" s="28">
        <f>SUM(O3:O74)</f>
        <v>19708300</v>
      </c>
      <c r="P75" s="29">
        <f>SUM(P3:P74)</f>
        <v>19708300</v>
      </c>
      <c r="Q75" s="30">
        <f>Q74</f>
        <v>19708300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 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2016-03-14T08:01:17Z</cp:lastPrinted>
  <dcterms:created xsi:type="dcterms:W3CDTF">2015-05-12T05:59:26Z</dcterms:created>
  <dcterms:modified xsi:type="dcterms:W3CDTF">2016-03-24T09:08:47Z</dcterms:modified>
</cp:coreProperties>
</file>