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90" windowWidth="15480" windowHeight="6945" activeTab="0"/>
  </bookViews>
  <sheets>
    <sheet name="Příloha č. 1_poskytnutí dotace" sheetId="1" r:id="rId1"/>
  </sheets>
  <definedNames>
    <definedName name="_xlnm.Print_Titles" localSheetId="0">'Příloha č. 1_poskytnutí dotace'!$2:$2</definedName>
    <definedName name="_xlnm.Print_Area" localSheetId="0">'Příloha č. 1_poskytnutí dotace'!$A$1:$M$23</definedName>
  </definedNames>
  <calcPr fullCalcOnLoad="1"/>
</workbook>
</file>

<file path=xl/sharedStrings.xml><?xml version="1.0" encoding="utf-8"?>
<sst xmlns="http://schemas.openxmlformats.org/spreadsheetml/2006/main" count="161" uniqueCount="104">
  <si>
    <t>Název žadatele</t>
  </si>
  <si>
    <t>Název projektu</t>
  </si>
  <si>
    <t>% spoluúčast dotace na CUN</t>
  </si>
  <si>
    <t>IČ</t>
  </si>
  <si>
    <t>Právní forma žadatele</t>
  </si>
  <si>
    <t>investiční</t>
  </si>
  <si>
    <t>neinvestiční</t>
  </si>
  <si>
    <t>Charita sv. Alexandra</t>
  </si>
  <si>
    <t>26520788</t>
  </si>
  <si>
    <t>Slezská diakonie</t>
  </si>
  <si>
    <t>65468562</t>
  </si>
  <si>
    <t>obecně prospěšná společnost</t>
  </si>
  <si>
    <t>25902148</t>
  </si>
  <si>
    <t>Č. žádosti</t>
  </si>
  <si>
    <t>Kód dotačního titulu</t>
  </si>
  <si>
    <t>církevní organizace</t>
  </si>
  <si>
    <t>Druh dotace</t>
  </si>
  <si>
    <t>společnost s ručením omezeným</t>
  </si>
  <si>
    <t>Modrý přístav</t>
  </si>
  <si>
    <t>26621908</t>
  </si>
  <si>
    <t>29451736</t>
  </si>
  <si>
    <t>65469003</t>
  </si>
  <si>
    <t>PROLOMENÍ TICHA</t>
  </si>
  <si>
    <t>spolek</t>
  </si>
  <si>
    <t>Družstvo NAPROTI</t>
  </si>
  <si>
    <t>28635574</t>
  </si>
  <si>
    <t>družstvo</t>
  </si>
  <si>
    <t>Udržitelnost a rozšíření služeb Mléčného baru NAPROTI</t>
  </si>
  <si>
    <t>Počet bodů</t>
  </si>
  <si>
    <t>Spirála o.p.s.</t>
  </si>
  <si>
    <t>26591014</t>
  </si>
  <si>
    <t xml:space="preserve">neinvestiční </t>
  </si>
  <si>
    <t>Target - podporované zaměstnávání</t>
  </si>
  <si>
    <t>Specializovaná doprava pro osoby se zdravotním postižením v Karviné a okolí</t>
  </si>
  <si>
    <t>Charita Opava</t>
  </si>
  <si>
    <t>43964591</t>
  </si>
  <si>
    <t>22867368</t>
  </si>
  <si>
    <t>KAFIRA o.p.s.</t>
  </si>
  <si>
    <t>26588773</t>
  </si>
  <si>
    <t xml:space="preserve">spolek </t>
  </si>
  <si>
    <t>TRIANON, z.s.</t>
  </si>
  <si>
    <t>Identifikátor</t>
  </si>
  <si>
    <t>ANGELMAN CZ, spolek</t>
  </si>
  <si>
    <t>27041204</t>
  </si>
  <si>
    <t>Setkání u Oblouku</t>
  </si>
  <si>
    <t>Veřejná podpora</t>
  </si>
  <si>
    <t>vyrovnávací platba dle pověření, číslo smlouvy 03170/2015/SOC ze dne 23. 11. 2015</t>
  </si>
  <si>
    <t>vyrovnávací platba dle pověření, číslo smlouvy 03422/2015/SOC ze dne 10. 12. 2015</t>
  </si>
  <si>
    <t>06/17</t>
  </si>
  <si>
    <t>KPVP 3/17</t>
  </si>
  <si>
    <t>KPVP 1/17</t>
  </si>
  <si>
    <t>KPVP 4/17</t>
  </si>
  <si>
    <t>KPVP 2/17</t>
  </si>
  <si>
    <t>25/17</t>
  </si>
  <si>
    <t>KPVP 5/17</t>
  </si>
  <si>
    <t>23/17</t>
  </si>
  <si>
    <t>19/17</t>
  </si>
  <si>
    <t xml:space="preserve">KPVP 1/17 </t>
  </si>
  <si>
    <t>05/17</t>
  </si>
  <si>
    <t>35/17</t>
  </si>
  <si>
    <t>32/17</t>
  </si>
  <si>
    <t>26/17</t>
  </si>
  <si>
    <t>21/17</t>
  </si>
  <si>
    <t>15/17</t>
  </si>
  <si>
    <t>17/17</t>
  </si>
  <si>
    <t xml:space="preserve"> -</t>
  </si>
  <si>
    <t>Rozvoj sociálního podnikání v TRIANONU</t>
  </si>
  <si>
    <t>bloková výjimka</t>
  </si>
  <si>
    <t>MENS SANA, z. ú.</t>
  </si>
  <si>
    <t>ústav</t>
  </si>
  <si>
    <t>Nákup VZV, lisu a sítotisku a snížení tepelné zátěže zaměstnanců v dílnách</t>
  </si>
  <si>
    <t>12/17</t>
  </si>
  <si>
    <t>JINAK, o. p. s.</t>
  </si>
  <si>
    <t>01606085</t>
  </si>
  <si>
    <t>Tréninková JINAKavárna</t>
  </si>
  <si>
    <t>11/17</t>
  </si>
  <si>
    <t>Podporované zaměstnávání zrakově postižených II.</t>
  </si>
  <si>
    <t>Zážitkové workshopy s besedou "JAK POROZUMĚT AUTISMU. MYŠLENÍ A CHOVÁNÍ LIDÍ S PORUCHOU AUTISTICKÉHO SPEKTRA"</t>
  </si>
  <si>
    <t>Venkovská škola Bludička, z. s.</t>
  </si>
  <si>
    <t>27043916</t>
  </si>
  <si>
    <t>ANIMA VIVA z. s.</t>
  </si>
  <si>
    <t>Společně k podpoře efektivní komunitní péče a destigmatizaci osob s duševním onemocněním</t>
  </si>
  <si>
    <t xml:space="preserve"> 8840509</t>
  </si>
  <si>
    <t xml:space="preserve">vyrovnávací platba dle pověření, číslo smlouvy 03270/2015/SOC ze dne 27. 11. 2015    </t>
  </si>
  <si>
    <t>31/17</t>
  </si>
  <si>
    <t>Charita Český Těšín</t>
  </si>
  <si>
    <t>60337842</t>
  </si>
  <si>
    <t>Jezdíme snadněji s Charitou</t>
  </si>
  <si>
    <t xml:space="preserve">   -</t>
  </si>
  <si>
    <t>Zaměstnávání osob se zdravotním postižením</t>
  </si>
  <si>
    <t>38/17</t>
  </si>
  <si>
    <t>Andělé mezi námi</t>
  </si>
  <si>
    <t>Prádelna PRAPOS s.r.o.</t>
  </si>
  <si>
    <t>04537386</t>
  </si>
  <si>
    <t>Mobilní salaš</t>
  </si>
  <si>
    <t>ADAM - autistické děti a my, z.s.</t>
  </si>
  <si>
    <t>40/17</t>
  </si>
  <si>
    <t>UnikaCentrum, z. ú.</t>
  </si>
  <si>
    <t xml:space="preserve">Schválená dotace v Kč </t>
  </si>
  <si>
    <t>z toho neinvestiční dotace</t>
  </si>
  <si>
    <t>investiční dotace</t>
  </si>
  <si>
    <t>Celkem</t>
  </si>
  <si>
    <t>Poskytnutí účelových dotací z rozpočtu kraje v Programu realizace specifických aktivit Moravskoslezského krajského plánu vyrovnávání příležitostí pro občany se zdravotním postižením na rok 2017</t>
  </si>
  <si>
    <t>Celkové uznatelné náklady projektu (v 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</si>
</sst>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  <numFmt numFmtId="166" formatCode="0.000"/>
    <numFmt numFmtId="167" formatCode="0.0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9" fontId="0" fillId="0" borderId="0" xfId="49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0" fontId="0" fillId="0" borderId="10" xfId="0" applyNumberForma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9" fontId="1" fillId="13" borderId="10" xfId="49" applyFont="1" applyFill="1" applyBorder="1" applyAlignment="1">
      <alignment horizontal="center" vertical="center" wrapText="1"/>
    </xf>
    <xf numFmtId="49" fontId="0" fillId="13" borderId="10" xfId="0" applyNumberFormat="1" applyFont="1" applyFill="1" applyBorder="1" applyAlignment="1">
      <alignment horizontal="center" vertical="center" wrapText="1" shrinkToFit="1"/>
    </xf>
    <xf numFmtId="0" fontId="1" fillId="13" borderId="10" xfId="0" applyFont="1" applyFill="1" applyBorder="1" applyAlignment="1">
      <alignment horizontal="center" vertical="center" wrapText="1" shrinkToFit="1"/>
    </xf>
    <xf numFmtId="0" fontId="0" fillId="13" borderId="10" xfId="0" applyFont="1" applyFill="1" applyBorder="1" applyAlignment="1">
      <alignment horizontal="center" vertical="center" wrapText="1" shrinkToFit="1"/>
    </xf>
    <xf numFmtId="3" fontId="0" fillId="13" borderId="10" xfId="0" applyNumberFormat="1" applyFont="1" applyFill="1" applyBorder="1" applyAlignment="1">
      <alignment horizontal="center" vertical="center" wrapText="1" shrinkToFit="1"/>
    </xf>
    <xf numFmtId="2" fontId="0" fillId="13" borderId="10" xfId="0" applyNumberFormat="1" applyFont="1" applyFill="1" applyBorder="1" applyAlignment="1">
      <alignment horizontal="center" vertical="center" wrapText="1" shrinkToFit="1"/>
    </xf>
    <xf numFmtId="1" fontId="0" fillId="1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8" zoomScaleNormal="78" zoomScaleSheetLayoutView="85" zoomScalePageLayoutView="0" workbookViewId="0" topLeftCell="A1">
      <pane ySplit="2" topLeftCell="A15" activePane="bottomLeft" state="frozen"/>
      <selection pane="topLeft" activeCell="B1" sqref="B1"/>
      <selection pane="bottomLeft" activeCell="K17" sqref="K17:K18"/>
    </sheetView>
  </sheetViews>
  <sheetFormatPr defaultColWidth="4.75390625" defaultRowHeight="12.75"/>
  <cols>
    <col min="1" max="1" width="8.375" style="0" customWidth="1"/>
    <col min="2" max="2" width="11.25390625" style="0" customWidth="1"/>
    <col min="3" max="3" width="25.375" style="0" customWidth="1"/>
    <col min="4" max="4" width="11.75390625" style="3" customWidth="1"/>
    <col min="5" max="5" width="17.125" style="0" customWidth="1"/>
    <col min="6" max="6" width="22.125" style="0" customWidth="1"/>
    <col min="7" max="7" width="12.375" style="0" customWidth="1"/>
    <col min="8" max="8" width="19.125" style="0" customWidth="1"/>
    <col min="9" max="9" width="15.00390625" style="0" customWidth="1"/>
    <col min="10" max="10" width="15.875" style="0" customWidth="1"/>
    <col min="11" max="11" width="16.75390625" style="1" customWidth="1"/>
    <col min="12" max="12" width="14.00390625" style="1" customWidth="1"/>
    <col min="13" max="13" width="14.125" style="0" customWidth="1"/>
  </cols>
  <sheetData>
    <row r="1" spans="1:13" s="11" customFormat="1" ht="39.75" customHeight="1">
      <c r="A1" s="25" t="s">
        <v>102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3" customFormat="1" ht="51">
      <c r="A2" s="18" t="s">
        <v>13</v>
      </c>
      <c r="B2" s="18" t="s">
        <v>14</v>
      </c>
      <c r="C2" s="18" t="s">
        <v>0</v>
      </c>
      <c r="D2" s="18" t="s">
        <v>3</v>
      </c>
      <c r="E2" s="18" t="s">
        <v>4</v>
      </c>
      <c r="F2" s="18" t="s">
        <v>1</v>
      </c>
      <c r="G2" s="18" t="s">
        <v>41</v>
      </c>
      <c r="H2" s="18" t="s">
        <v>45</v>
      </c>
      <c r="I2" s="18" t="s">
        <v>103</v>
      </c>
      <c r="J2" s="18" t="s">
        <v>2</v>
      </c>
      <c r="K2" s="18" t="s">
        <v>98</v>
      </c>
      <c r="L2" s="18" t="s">
        <v>16</v>
      </c>
      <c r="M2" s="18" t="s">
        <v>28</v>
      </c>
    </row>
    <row r="3" spans="1:13" s="13" customFormat="1" ht="102" customHeight="1">
      <c r="A3" s="5" t="s">
        <v>58</v>
      </c>
      <c r="B3" s="5" t="s">
        <v>52</v>
      </c>
      <c r="C3" s="6" t="s">
        <v>95</v>
      </c>
      <c r="D3" s="5" t="s">
        <v>36</v>
      </c>
      <c r="E3" s="6" t="s">
        <v>39</v>
      </c>
      <c r="F3" s="6" t="s">
        <v>77</v>
      </c>
      <c r="G3" s="4" t="s">
        <v>65</v>
      </c>
      <c r="H3" s="6" t="s">
        <v>65</v>
      </c>
      <c r="I3" s="7">
        <v>116200</v>
      </c>
      <c r="J3" s="8">
        <f aca="true" t="shared" si="0" ref="J3:J11">K3/I3*100</f>
        <v>68.84681583476764</v>
      </c>
      <c r="K3" s="7">
        <v>80000</v>
      </c>
      <c r="L3" s="6" t="s">
        <v>31</v>
      </c>
      <c r="M3" s="9">
        <v>25</v>
      </c>
    </row>
    <row r="4" spans="1:13" s="11" customFormat="1" ht="42.75" customHeight="1">
      <c r="A4" s="5" t="s">
        <v>90</v>
      </c>
      <c r="B4" s="5" t="s">
        <v>50</v>
      </c>
      <c r="C4" s="6" t="s">
        <v>42</v>
      </c>
      <c r="D4" s="5" t="s">
        <v>43</v>
      </c>
      <c r="E4" s="6" t="s">
        <v>23</v>
      </c>
      <c r="F4" s="6" t="s">
        <v>91</v>
      </c>
      <c r="G4" s="6" t="s">
        <v>65</v>
      </c>
      <c r="H4" s="6" t="s">
        <v>65</v>
      </c>
      <c r="I4" s="7">
        <v>80000</v>
      </c>
      <c r="J4" s="8">
        <f t="shared" si="0"/>
        <v>70</v>
      </c>
      <c r="K4" s="7">
        <v>56000</v>
      </c>
      <c r="L4" s="6" t="s">
        <v>6</v>
      </c>
      <c r="M4" s="9">
        <v>25</v>
      </c>
    </row>
    <row r="5" spans="1:13" s="11" customFormat="1" ht="85.5" customHeight="1">
      <c r="A5" s="5" t="s">
        <v>53</v>
      </c>
      <c r="B5" s="5" t="s">
        <v>52</v>
      </c>
      <c r="C5" s="6" t="s">
        <v>80</v>
      </c>
      <c r="D5" s="5" t="s">
        <v>30</v>
      </c>
      <c r="E5" s="6" t="s">
        <v>23</v>
      </c>
      <c r="F5" s="6" t="s">
        <v>81</v>
      </c>
      <c r="G5" s="5" t="s">
        <v>82</v>
      </c>
      <c r="H5" s="5" t="s">
        <v>83</v>
      </c>
      <c r="I5" s="7">
        <v>110000</v>
      </c>
      <c r="J5" s="8">
        <f t="shared" si="0"/>
        <v>68.18181818181817</v>
      </c>
      <c r="K5" s="7">
        <v>75000</v>
      </c>
      <c r="L5" s="7" t="s">
        <v>31</v>
      </c>
      <c r="M5" s="12">
        <v>25</v>
      </c>
    </row>
    <row r="6" spans="1:13" s="10" customFormat="1" ht="59.25" customHeight="1">
      <c r="A6" s="5" t="s">
        <v>56</v>
      </c>
      <c r="B6" s="5" t="s">
        <v>51</v>
      </c>
      <c r="C6" s="6" t="s">
        <v>24</v>
      </c>
      <c r="D6" s="5" t="s">
        <v>25</v>
      </c>
      <c r="E6" s="6" t="s">
        <v>26</v>
      </c>
      <c r="F6" s="6" t="s">
        <v>27</v>
      </c>
      <c r="G6" s="6" t="s">
        <v>65</v>
      </c>
      <c r="H6" s="6" t="s">
        <v>67</v>
      </c>
      <c r="I6" s="7">
        <v>600000</v>
      </c>
      <c r="J6" s="8">
        <f t="shared" si="0"/>
        <v>50</v>
      </c>
      <c r="K6" s="7">
        <v>300000</v>
      </c>
      <c r="L6" s="6" t="s">
        <v>6</v>
      </c>
      <c r="M6" s="9">
        <v>25</v>
      </c>
    </row>
    <row r="7" spans="1:13" s="10" customFormat="1" ht="42.75" customHeight="1">
      <c r="A7" s="5" t="s">
        <v>84</v>
      </c>
      <c r="B7" s="5" t="s">
        <v>54</v>
      </c>
      <c r="C7" s="6" t="s">
        <v>85</v>
      </c>
      <c r="D7" s="5" t="s">
        <v>86</v>
      </c>
      <c r="E7" s="6" t="s">
        <v>15</v>
      </c>
      <c r="F7" s="6" t="s">
        <v>87</v>
      </c>
      <c r="G7" s="6" t="s">
        <v>65</v>
      </c>
      <c r="H7" s="6" t="s">
        <v>65</v>
      </c>
      <c r="I7" s="7">
        <v>300000</v>
      </c>
      <c r="J7" s="8">
        <f t="shared" si="0"/>
        <v>50</v>
      </c>
      <c r="K7" s="7">
        <v>150000</v>
      </c>
      <c r="L7" s="6" t="s">
        <v>6</v>
      </c>
      <c r="M7" s="9">
        <v>25</v>
      </c>
    </row>
    <row r="8" spans="1:13" s="10" customFormat="1" ht="74.25" customHeight="1">
      <c r="A8" s="5" t="s">
        <v>63</v>
      </c>
      <c r="B8" s="5" t="s">
        <v>51</v>
      </c>
      <c r="C8" s="6" t="s">
        <v>34</v>
      </c>
      <c r="D8" s="5" t="s">
        <v>35</v>
      </c>
      <c r="E8" s="6" t="s">
        <v>15</v>
      </c>
      <c r="F8" s="6" t="s">
        <v>70</v>
      </c>
      <c r="G8" s="6" t="s">
        <v>65</v>
      </c>
      <c r="H8" s="6" t="s">
        <v>67</v>
      </c>
      <c r="I8" s="7">
        <v>622250</v>
      </c>
      <c r="J8" s="8">
        <f t="shared" si="0"/>
        <v>48.21213338690237</v>
      </c>
      <c r="K8" s="7">
        <v>300000</v>
      </c>
      <c r="L8" s="6" t="s">
        <v>5</v>
      </c>
      <c r="M8" s="9">
        <v>25</v>
      </c>
    </row>
    <row r="9" spans="1:13" s="10" customFormat="1" ht="57" customHeight="1">
      <c r="A9" s="5" t="s">
        <v>75</v>
      </c>
      <c r="B9" s="5" t="s">
        <v>49</v>
      </c>
      <c r="C9" s="6" t="s">
        <v>7</v>
      </c>
      <c r="D9" s="5" t="s">
        <v>8</v>
      </c>
      <c r="E9" s="6" t="s">
        <v>15</v>
      </c>
      <c r="F9" s="6" t="s">
        <v>32</v>
      </c>
      <c r="G9" s="6" t="s">
        <v>65</v>
      </c>
      <c r="H9" s="8" t="s">
        <v>65</v>
      </c>
      <c r="I9" s="7">
        <v>787272</v>
      </c>
      <c r="J9" s="8">
        <f t="shared" si="0"/>
        <v>25.404180511945047</v>
      </c>
      <c r="K9" s="7">
        <v>200000</v>
      </c>
      <c r="L9" s="6" t="s">
        <v>6</v>
      </c>
      <c r="M9" s="9">
        <v>25</v>
      </c>
    </row>
    <row r="10" spans="1:13" s="10" customFormat="1" ht="46.5" customHeight="1">
      <c r="A10" s="5" t="s">
        <v>71</v>
      </c>
      <c r="B10" s="5" t="s">
        <v>51</v>
      </c>
      <c r="C10" s="6" t="s">
        <v>72</v>
      </c>
      <c r="D10" s="5" t="s">
        <v>73</v>
      </c>
      <c r="E10" s="6" t="s">
        <v>11</v>
      </c>
      <c r="F10" s="6" t="s">
        <v>74</v>
      </c>
      <c r="G10" s="4" t="s">
        <v>65</v>
      </c>
      <c r="H10" s="6" t="s">
        <v>67</v>
      </c>
      <c r="I10" s="7">
        <v>567400</v>
      </c>
      <c r="J10" s="8">
        <f t="shared" si="0"/>
        <v>50</v>
      </c>
      <c r="K10" s="7">
        <v>283700</v>
      </c>
      <c r="L10" s="6" t="s">
        <v>6</v>
      </c>
      <c r="M10" s="9">
        <v>25</v>
      </c>
    </row>
    <row r="11" spans="1:13" s="10" customFormat="1" ht="81.75" customHeight="1">
      <c r="A11" s="5" t="s">
        <v>48</v>
      </c>
      <c r="B11" s="5" t="s">
        <v>49</v>
      </c>
      <c r="C11" s="6" t="s">
        <v>37</v>
      </c>
      <c r="D11" s="5" t="s">
        <v>38</v>
      </c>
      <c r="E11" s="6" t="s">
        <v>11</v>
      </c>
      <c r="F11" s="6" t="s">
        <v>76</v>
      </c>
      <c r="G11" s="6">
        <v>1440607</v>
      </c>
      <c r="H11" s="6" t="s">
        <v>47</v>
      </c>
      <c r="I11" s="7">
        <v>296000</v>
      </c>
      <c r="J11" s="8">
        <f t="shared" si="0"/>
        <v>67.56756756756756</v>
      </c>
      <c r="K11" s="7">
        <v>200000</v>
      </c>
      <c r="L11" s="6" t="s">
        <v>6</v>
      </c>
      <c r="M11" s="9">
        <v>25</v>
      </c>
    </row>
    <row r="12" spans="1:13" s="10" customFormat="1" ht="39" customHeight="1">
      <c r="A12" s="26" t="s">
        <v>59</v>
      </c>
      <c r="B12" s="26" t="s">
        <v>51</v>
      </c>
      <c r="C12" s="27" t="s">
        <v>92</v>
      </c>
      <c r="D12" s="26" t="s">
        <v>93</v>
      </c>
      <c r="E12" s="27" t="s">
        <v>17</v>
      </c>
      <c r="F12" s="27" t="s">
        <v>89</v>
      </c>
      <c r="G12" s="27" t="s">
        <v>65</v>
      </c>
      <c r="H12" s="27" t="s">
        <v>67</v>
      </c>
      <c r="I12" s="28">
        <v>5538000</v>
      </c>
      <c r="J12" s="29">
        <v>5.42</v>
      </c>
      <c r="K12" s="7">
        <v>104000</v>
      </c>
      <c r="L12" s="7" t="s">
        <v>6</v>
      </c>
      <c r="M12" s="30">
        <v>25</v>
      </c>
    </row>
    <row r="13" spans="1:13" s="10" customFormat="1" ht="31.5" customHeight="1">
      <c r="A13" s="26"/>
      <c r="B13" s="26"/>
      <c r="C13" s="27"/>
      <c r="D13" s="26"/>
      <c r="E13" s="27"/>
      <c r="F13" s="27"/>
      <c r="G13" s="27"/>
      <c r="H13" s="27"/>
      <c r="I13" s="28"/>
      <c r="J13" s="29"/>
      <c r="K13" s="7">
        <v>196000</v>
      </c>
      <c r="L13" s="6" t="s">
        <v>5</v>
      </c>
      <c r="M13" s="30"/>
    </row>
    <row r="14" spans="1:13" s="10" customFormat="1" ht="48" customHeight="1">
      <c r="A14" s="5" t="s">
        <v>61</v>
      </c>
      <c r="B14" s="5" t="s">
        <v>57</v>
      </c>
      <c r="C14" s="6" t="s">
        <v>9</v>
      </c>
      <c r="D14" s="5" t="s">
        <v>10</v>
      </c>
      <c r="E14" s="6" t="s">
        <v>15</v>
      </c>
      <c r="F14" s="6" t="s">
        <v>18</v>
      </c>
      <c r="G14" s="6" t="s">
        <v>65</v>
      </c>
      <c r="H14" s="6" t="s">
        <v>65</v>
      </c>
      <c r="I14" s="7">
        <v>149200</v>
      </c>
      <c r="J14" s="8">
        <f>K14/I14*100</f>
        <v>53.61930294906166</v>
      </c>
      <c r="K14" s="7">
        <v>80000</v>
      </c>
      <c r="L14" s="6" t="s">
        <v>6</v>
      </c>
      <c r="M14" s="9">
        <v>25</v>
      </c>
    </row>
    <row r="15" spans="1:13" s="10" customFormat="1" ht="54" customHeight="1">
      <c r="A15" s="5" t="s">
        <v>62</v>
      </c>
      <c r="B15" s="5" t="s">
        <v>51</v>
      </c>
      <c r="C15" s="6" t="s">
        <v>40</v>
      </c>
      <c r="D15" s="5" t="s">
        <v>19</v>
      </c>
      <c r="E15" s="6" t="s">
        <v>23</v>
      </c>
      <c r="F15" s="6" t="s">
        <v>66</v>
      </c>
      <c r="G15" s="6" t="s">
        <v>65</v>
      </c>
      <c r="H15" s="6" t="s">
        <v>67</v>
      </c>
      <c r="I15" s="7">
        <v>2863700</v>
      </c>
      <c r="J15" s="8">
        <f>K15/I15*100</f>
        <v>10.475957677130983</v>
      </c>
      <c r="K15" s="7">
        <v>300000</v>
      </c>
      <c r="L15" s="6" t="s">
        <v>5</v>
      </c>
      <c r="M15" s="9">
        <v>25</v>
      </c>
    </row>
    <row r="16" spans="1:13" s="10" customFormat="1" ht="71.25" customHeight="1">
      <c r="A16" s="5" t="s">
        <v>96</v>
      </c>
      <c r="B16" s="5" t="s">
        <v>54</v>
      </c>
      <c r="C16" s="6" t="s">
        <v>97</v>
      </c>
      <c r="D16" s="5" t="s">
        <v>12</v>
      </c>
      <c r="E16" s="6" t="s">
        <v>69</v>
      </c>
      <c r="F16" s="6" t="s">
        <v>33</v>
      </c>
      <c r="G16" s="6" t="s">
        <v>88</v>
      </c>
      <c r="H16" s="6" t="s">
        <v>65</v>
      </c>
      <c r="I16" s="7">
        <v>446400</v>
      </c>
      <c r="J16" s="8">
        <f>K16/I16*100</f>
        <v>36.11111111111111</v>
      </c>
      <c r="K16" s="7">
        <v>161200</v>
      </c>
      <c r="L16" s="6" t="s">
        <v>6</v>
      </c>
      <c r="M16" s="9">
        <v>25</v>
      </c>
    </row>
    <row r="17" spans="1:13" s="10" customFormat="1" ht="47.25" customHeight="1">
      <c r="A17" s="26" t="s">
        <v>55</v>
      </c>
      <c r="B17" s="26" t="s">
        <v>51</v>
      </c>
      <c r="C17" s="27" t="s">
        <v>78</v>
      </c>
      <c r="D17" s="26" t="s">
        <v>79</v>
      </c>
      <c r="E17" s="27" t="s">
        <v>23</v>
      </c>
      <c r="F17" s="27" t="s">
        <v>94</v>
      </c>
      <c r="G17" s="27" t="s">
        <v>65</v>
      </c>
      <c r="H17" s="27" t="s">
        <v>67</v>
      </c>
      <c r="I17" s="28">
        <v>436800</v>
      </c>
      <c r="J17" s="29">
        <v>48.79</v>
      </c>
      <c r="K17" s="7">
        <v>89700</v>
      </c>
      <c r="L17" s="6" t="s">
        <v>6</v>
      </c>
      <c r="M17" s="30">
        <v>25</v>
      </c>
    </row>
    <row r="18" spans="1:13" s="10" customFormat="1" ht="33" customHeight="1">
      <c r="A18" s="26"/>
      <c r="B18" s="26"/>
      <c r="C18" s="27"/>
      <c r="D18" s="26"/>
      <c r="E18" s="27"/>
      <c r="F18" s="27"/>
      <c r="G18" s="27"/>
      <c r="H18" s="27"/>
      <c r="I18" s="28"/>
      <c r="J18" s="29"/>
      <c r="K18" s="7">
        <v>123400</v>
      </c>
      <c r="L18" s="6" t="s">
        <v>5</v>
      </c>
      <c r="M18" s="30"/>
    </row>
    <row r="19" spans="1:13" s="10" customFormat="1" ht="85.5" customHeight="1">
      <c r="A19" s="5" t="s">
        <v>60</v>
      </c>
      <c r="B19" s="5" t="s">
        <v>52</v>
      </c>
      <c r="C19" s="6" t="s">
        <v>29</v>
      </c>
      <c r="D19" s="5" t="s">
        <v>20</v>
      </c>
      <c r="E19" s="6" t="s">
        <v>11</v>
      </c>
      <c r="F19" s="6" t="s">
        <v>44</v>
      </c>
      <c r="G19" s="6">
        <v>4298794</v>
      </c>
      <c r="H19" s="6" t="s">
        <v>46</v>
      </c>
      <c r="I19" s="7">
        <v>56228</v>
      </c>
      <c r="J19" s="8">
        <f>K19/I19*100</f>
        <v>67.40414028597851</v>
      </c>
      <c r="K19" s="7">
        <v>37900</v>
      </c>
      <c r="L19" s="6" t="s">
        <v>6</v>
      </c>
      <c r="M19" s="9">
        <v>25</v>
      </c>
    </row>
    <row r="20" spans="1:13" s="10" customFormat="1" ht="45.75" customHeight="1">
      <c r="A20" s="5" t="s">
        <v>64</v>
      </c>
      <c r="B20" s="5" t="s">
        <v>52</v>
      </c>
      <c r="C20" s="6" t="s">
        <v>68</v>
      </c>
      <c r="D20" s="5" t="s">
        <v>21</v>
      </c>
      <c r="E20" s="6" t="s">
        <v>69</v>
      </c>
      <c r="F20" s="6" t="s">
        <v>22</v>
      </c>
      <c r="G20" s="6" t="s">
        <v>65</v>
      </c>
      <c r="H20" s="6" t="s">
        <v>65</v>
      </c>
      <c r="I20" s="7">
        <v>280000</v>
      </c>
      <c r="J20" s="8">
        <f>K20/I20*100</f>
        <v>22.53571428571429</v>
      </c>
      <c r="K20" s="7">
        <v>63100</v>
      </c>
      <c r="L20" s="6" t="s">
        <v>6</v>
      </c>
      <c r="M20" s="9">
        <v>24</v>
      </c>
    </row>
    <row r="21" spans="1:13" s="10" customFormat="1" ht="33" customHeight="1">
      <c r="A21" s="19"/>
      <c r="B21" s="19"/>
      <c r="C21" s="20" t="s">
        <v>101</v>
      </c>
      <c r="D21" s="19"/>
      <c r="E21" s="21"/>
      <c r="F21" s="21"/>
      <c r="G21" s="21"/>
      <c r="H21" s="21"/>
      <c r="I21" s="22"/>
      <c r="J21" s="23"/>
      <c r="K21" s="22">
        <f>SUM(K3:K20)</f>
        <v>2800000</v>
      </c>
      <c r="L21" s="21"/>
      <c r="M21" s="24"/>
    </row>
    <row r="22" spans="1:13" ht="36" customHeight="1">
      <c r="A22" s="14"/>
      <c r="B22" s="15"/>
      <c r="C22" s="21" t="s">
        <v>99</v>
      </c>
      <c r="D22" s="15"/>
      <c r="E22" s="15"/>
      <c r="F22" s="15"/>
      <c r="G22" s="15"/>
      <c r="H22" s="15"/>
      <c r="I22" s="14"/>
      <c r="J22" s="14"/>
      <c r="K22" s="22">
        <v>1880600</v>
      </c>
      <c r="L22" s="16"/>
      <c r="M22" s="14"/>
    </row>
    <row r="23" spans="1:13" ht="36" customHeight="1">
      <c r="A23" s="14"/>
      <c r="B23" s="14"/>
      <c r="C23" s="21" t="s">
        <v>100</v>
      </c>
      <c r="D23" s="14"/>
      <c r="E23" s="14"/>
      <c r="F23" s="14"/>
      <c r="G23" s="14"/>
      <c r="H23" s="14"/>
      <c r="I23" s="14"/>
      <c r="J23" s="14"/>
      <c r="K23" s="22">
        <v>919400</v>
      </c>
      <c r="L23" s="17"/>
      <c r="M23" s="14"/>
    </row>
    <row r="24" spans="4:12" ht="12.75">
      <c r="D24"/>
      <c r="K24" s="2"/>
      <c r="L24" s="2"/>
    </row>
  </sheetData>
  <sheetProtection/>
  <mergeCells count="23">
    <mergeCell ref="A17:A18"/>
    <mergeCell ref="B17:B18"/>
    <mergeCell ref="C17:C18"/>
    <mergeCell ref="D17:D18"/>
    <mergeCell ref="E17:E18"/>
    <mergeCell ref="F17:F18"/>
    <mergeCell ref="J17:J18"/>
    <mergeCell ref="M17:M18"/>
    <mergeCell ref="J12:J13"/>
    <mergeCell ref="M12:M13"/>
    <mergeCell ref="G17:G18"/>
    <mergeCell ref="H17:H18"/>
    <mergeCell ref="I17:I18"/>
    <mergeCell ref="A1:M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rintOptions horizontalCentered="1"/>
  <pageMargins left="0.1968503937007874" right="0.1968503937007874" top="0.2755905511811024" bottom="0.33" header="0.28" footer="0.16"/>
  <pageSetup horizontalDpi="600" verticalDpi="600" orientation="landscape" paperSize="9" scale="6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2017-05-18T10:08:11Z</cp:lastPrinted>
  <dcterms:created xsi:type="dcterms:W3CDTF">2008-05-07T05:55:04Z</dcterms:created>
  <dcterms:modified xsi:type="dcterms:W3CDTF">2017-05-26T06:42:00Z</dcterms:modified>
  <cp:category/>
  <cp:version/>
  <cp:contentType/>
  <cp:contentStatus/>
</cp:coreProperties>
</file>