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tereza_klajmonova_msk_cz/Documents/Podpora výsadby zeleně 2024-2025/orgány kraje_Podpora výsadby zeleně_výsledky/"/>
    </mc:Choice>
  </mc:AlternateContent>
  <xr:revisionPtr revIDLastSave="181" documentId="13_ncr:1_{EB7936D9-B1E3-4B20-80FE-C7EEEF4E5729}" xr6:coauthVersionLast="47" xr6:coauthVersionMax="47" xr10:uidLastSave="{C21AE230-C7DA-45FF-A0EE-EF1D2784DC21}"/>
  <bookViews>
    <workbookView xWindow="-120" yWindow="-120" windowWidth="29040" windowHeight="15840" xr2:uid="{370A3382-42B5-41FD-8FA6-5F8E84085CCB}"/>
  </bookViews>
  <sheets>
    <sheet name="Poskytnutí dotací" sheetId="1" r:id="rId1"/>
  </sheets>
  <calcPr calcId="191028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F22" i="1"/>
  <c r="G18" i="1" l="1"/>
  <c r="G17" i="1"/>
  <c r="G19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20" i="1"/>
  <c r="G21" i="1"/>
  <c r="G3" i="1"/>
</calcChain>
</file>

<file path=xl/sharedStrings.xml><?xml version="1.0" encoding="utf-8"?>
<sst xmlns="http://schemas.openxmlformats.org/spreadsheetml/2006/main" count="127" uniqueCount="86">
  <si>
    <t>Poskytnutí účelových dotací z rozpočtu kraje v rámci dotačního programu Podpora výsadby zeleně pro roky 2024-2025</t>
  </si>
  <si>
    <t>Poř. číslo žádosti</t>
  </si>
  <si>
    <t>Název žadatele</t>
  </si>
  <si>
    <t>IČO</t>
  </si>
  <si>
    <t>Právní forma</t>
  </si>
  <si>
    <t>Název projektu</t>
  </si>
  <si>
    <t>Požadovaná dotace v Kč</t>
  </si>
  <si>
    <t>Schválená dotace v Kč</t>
  </si>
  <si>
    <t>Charakter dotace</t>
  </si>
  <si>
    <t>Termín realizace projektu</t>
  </si>
  <si>
    <t>00575992</t>
  </si>
  <si>
    <t>obec</t>
  </si>
  <si>
    <t>Výsadba zeleně v obci Čaková 2024</t>
  </si>
  <si>
    <t>neinvestiční</t>
  </si>
  <si>
    <t>1.9.2024-31.10.2025</t>
  </si>
  <si>
    <t>00298221</t>
  </si>
  <si>
    <t>Alej u cyklostezky v Odrách</t>
  </si>
  <si>
    <t>1.3.2025-31.10.2025</t>
  </si>
  <si>
    <t>00296392</t>
  </si>
  <si>
    <t>Výsadba zeleně v obci Světlá Hora</t>
  </si>
  <si>
    <t>1.9.2024-30.9.2025</t>
  </si>
  <si>
    <t>Dětská rehabilitace</t>
  </si>
  <si>
    <t>47811820</t>
  </si>
  <si>
    <t>příspěvková organizace</t>
  </si>
  <si>
    <t>Dřeviny se zážitkovým poznáním</t>
  </si>
  <si>
    <t>00576956</t>
  </si>
  <si>
    <t>Rozdělení půdních bloků ve Staříči</t>
  </si>
  <si>
    <t>15.10.2024-20.10.2025</t>
  </si>
  <si>
    <t>00296074</t>
  </si>
  <si>
    <t>Revitalizace zámeckého parku Jindřichov - I. etapa</t>
  </si>
  <si>
    <t>15.10.2024-15.10.2025</t>
  </si>
  <si>
    <t>00295973</t>
  </si>
  <si>
    <t>Revitalizace parku ve Dvorcích</t>
  </si>
  <si>
    <t>15.10.2024-31.10.2025</t>
  </si>
  <si>
    <t>00300608</t>
  </si>
  <si>
    <t>Jabloňová alej</t>
  </si>
  <si>
    <t xml:space="preserve"> Statutární město Ostrava - městský obvod Poruba</t>
  </si>
  <si>
    <t>00845451</t>
  </si>
  <si>
    <t>Doplnění okrasné zeleně v parcích a na veřejných prostranstvích městského obvodu Poruba pro ochranu volné země I.</t>
  </si>
  <si>
    <t>1.4.2025-31.10.2025</t>
  </si>
  <si>
    <t>00533947</t>
  </si>
  <si>
    <t>Alej Chlebičov - Velké Hoštice</t>
  </si>
  <si>
    <t>00535974</t>
  </si>
  <si>
    <t>Strom, voda, ovoce, neboli alej života Horní Lomná</t>
  </si>
  <si>
    <t>1.9.2024-30.6.2025</t>
  </si>
  <si>
    <t>Myslivecký spolek Sedliště-Frýdek</t>
  </si>
  <si>
    <t>47861631</t>
  </si>
  <si>
    <t>spolek</t>
  </si>
  <si>
    <t>Sad Lišák</t>
  </si>
  <si>
    <t>00296678</t>
  </si>
  <si>
    <t>Sadové úpravy v centru obce Hnojník</t>
  </si>
  <si>
    <t>1.10.2024-31.10.2025</t>
  </si>
  <si>
    <t>00297046</t>
  </si>
  <si>
    <t>Obnova zeleně v areálu ZŠ a MŠ Ostravice</t>
  </si>
  <si>
    <t>00300292</t>
  </si>
  <si>
    <t>00300730</t>
  </si>
  <si>
    <t>Obnova alejí v PP Šilheřovice</t>
  </si>
  <si>
    <t>1.11.2024-30.4.2025</t>
  </si>
  <si>
    <t>00535958</t>
  </si>
  <si>
    <t>Alej života 2024</t>
  </si>
  <si>
    <t>1.11.2024-30.9.2025</t>
  </si>
  <si>
    <t>00295892</t>
  </si>
  <si>
    <t>Podpora výsadby zeleně města Bruntál</t>
  </si>
  <si>
    <t>48804711</t>
  </si>
  <si>
    <t>Výsadba stromů a keřů v k.ú. Životice u Nového Jičína</t>
  </si>
  <si>
    <t>1.3.2025-31.8.2025</t>
  </si>
  <si>
    <t>Celkem:</t>
  </si>
  <si>
    <t>Obec Čaková</t>
  </si>
  <si>
    <t>Město Odry</t>
  </si>
  <si>
    <t>Obec Světlá Hora</t>
  </si>
  <si>
    <t>Obec Staříč</t>
  </si>
  <si>
    <t>Obec Jindřichov</t>
  </si>
  <si>
    <t>Obec Dvorce</t>
  </si>
  <si>
    <t>Obec Pustá Polom</t>
  </si>
  <si>
    <t>Obec Chlebičov</t>
  </si>
  <si>
    <t>Obec Horní Lomná</t>
  </si>
  <si>
    <t>Obec Hnojník</t>
  </si>
  <si>
    <t>Obec Ostravice</t>
  </si>
  <si>
    <t>Město Kravaře</t>
  </si>
  <si>
    <t>Obec Šilheřovice</t>
  </si>
  <si>
    <t>Obec Hrádek</t>
  </si>
  <si>
    <t>Město Bruntál</t>
  </si>
  <si>
    <t>Obec Životice u Nového Jičína</t>
  </si>
  <si>
    <t>Celkové plánované uznatelné náklady/výdaje projektu v Kč</t>
  </si>
  <si>
    <t>Podíl dotace na nákladech/výdajích projektu v % (pouze orientační)</t>
  </si>
  <si>
    <t>Výsadba zeleně Kravaře, Křeménky - Střední 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</si>
</sst>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1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3" fontId="1" fillId="0" borderId="0" xfId="0" applyNumberFormat="1" applyFont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4" fontId="4" fillId="0" borderId="1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</cellXfs>
  <cellStyles count="1">
    <cellStyle name="Normální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family val="2"/>
        <charset val="238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family val="2"/>
        <charset val="238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family val="2"/>
        <charset val="238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family val="2"/>
        <charset val="238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charset val="238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Tahoma"/>
        <family val="2"/>
        <charset val="238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ahoma"/>
        <family val="2"/>
        <charset val="238"/>
        <scheme val="none"/>
      </font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family val="2"/>
        <charset val="238"/>
        <scheme val="none"/>
      </font>
      <fill>
        <patternFill patternType="solid">
          <fgColor rgb="FF000000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935747-BEDA-4B18-A13F-3207FE9BCACA}" name="Tabulka1" displayName="Tabulka1" ref="A2:K21" totalsRowShown="0" headerRowDxfId="14" dataDxfId="12" headerRowBorderDxfId="13" tableBorderDxfId="11">
  <autoFilter ref="A2:K21" xr:uid="{63935747-BEDA-4B18-A13F-3207FE9BCACA}"/>
  <tableColumns count="11">
    <tableColumn id="1" xr3:uid="{270330CD-AF0E-499A-B568-B03807095CFF}" name="Poř. číslo žádosti" dataDxfId="10"/>
    <tableColumn id="3" xr3:uid="{0D821402-D8DF-4BAA-B9D0-7A25E6013DDB}" name="Název žadatele" dataDxfId="9"/>
    <tableColumn id="4" xr3:uid="{EE5DFA57-7DFA-45E3-8F07-EF39BE8B2038}" name="IČO" dataDxfId="8"/>
    <tableColumn id="6" xr3:uid="{95AC5DC6-E211-4D26-B3D0-E52BB45DC041}" name="Právní forma" dataDxfId="7"/>
    <tableColumn id="7" xr3:uid="{351BA63B-AA83-45BF-B4C7-9BEE17EA5920}" name="Název projektu" dataDxfId="6"/>
    <tableColumn id="8" xr3:uid="{157C17CC-D5CE-4623-A537-DABF2734CB75}" name="Celkové plánované uznatelné náklady/výdaje projektu v Kč" dataDxfId="5"/>
    <tableColumn id="9" xr3:uid="{8BA5C279-5CE5-4DBD-BCA4-1E79F33C2B68}" name="Podíl dotace na nákladech/výdajích projektu v % (pouze orientační)" dataDxfId="4">
      <calculatedColumnFormula>Tabulka1[[#This Row],[Schválená dotace v Kč]]/Tabulka1[[#This Row],[Celkové plánované uznatelné náklady/výdaje projektu v Kč]]*100</calculatedColumnFormula>
    </tableColumn>
    <tableColumn id="13" xr3:uid="{00C64554-83EA-45E4-9736-8B967F553288}" name="Požadovaná dotace v Kč" dataDxfId="3"/>
    <tableColumn id="10" xr3:uid="{C45E44F5-C4F8-4085-A91D-7DD42CFFBAC1}" name="Schválená dotace v Kč" dataDxfId="2"/>
    <tableColumn id="11" xr3:uid="{474E1487-61F8-4F48-A35F-0493A50853BA}" name="Charakter dotace" dataDxfId="1"/>
    <tableColumn id="12" xr3:uid="{21AA5E3E-D168-48E4-83D7-E40CFC4F9B67}" name="Termín realizace projektu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A06C5-7936-4452-9FA0-F37FBDE10924}">
  <sheetPr>
    <pageSetUpPr fitToPage="1"/>
  </sheetPr>
  <dimension ref="A1:K22"/>
  <sheetViews>
    <sheetView showGridLines="0" tabSelected="1" topLeftCell="A8" zoomScale="80" zoomScaleNormal="80" workbookViewId="0">
      <selection activeCell="D23" sqref="D23"/>
    </sheetView>
  </sheetViews>
  <sheetFormatPr defaultRowHeight="15" x14ac:dyDescent="0.25"/>
  <cols>
    <col min="1" max="1" width="13" customWidth="1"/>
    <col min="2" max="2" width="34.42578125" customWidth="1"/>
    <col min="3" max="3" width="16.140625" customWidth="1"/>
    <col min="4" max="4" width="18.42578125" customWidth="1"/>
    <col min="5" max="5" width="42.5703125" bestFit="1" customWidth="1"/>
    <col min="6" max="6" width="35.85546875" bestFit="1" customWidth="1"/>
    <col min="7" max="7" width="39.140625" bestFit="1" customWidth="1"/>
    <col min="8" max="8" width="20.28515625" bestFit="1" customWidth="1"/>
    <col min="9" max="9" width="18.85546875" customWidth="1"/>
    <col min="10" max="10" width="20.42578125" customWidth="1"/>
    <col min="11" max="11" width="17.140625" bestFit="1" customWidth="1"/>
  </cols>
  <sheetData>
    <row r="1" spans="1:11" ht="18.75" thickBot="1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17"/>
    </row>
    <row r="2" spans="1:11" ht="45.75" customHeight="1" thickBot="1" x14ac:dyDescent="0.3">
      <c r="A2" s="21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83</v>
      </c>
      <c r="G2" s="22" t="s">
        <v>84</v>
      </c>
      <c r="H2" s="22" t="s">
        <v>6</v>
      </c>
      <c r="I2" s="23" t="s">
        <v>7</v>
      </c>
      <c r="J2" s="22" t="s">
        <v>8</v>
      </c>
      <c r="K2" s="28" t="s">
        <v>9</v>
      </c>
    </row>
    <row r="3" spans="1:11" s="1" customFormat="1" ht="45" customHeight="1" x14ac:dyDescent="0.25">
      <c r="A3" s="19">
        <v>1</v>
      </c>
      <c r="B3" s="5" t="s">
        <v>67</v>
      </c>
      <c r="C3" s="4" t="s">
        <v>10</v>
      </c>
      <c r="D3" s="6" t="s">
        <v>11</v>
      </c>
      <c r="E3" s="5" t="s">
        <v>12</v>
      </c>
      <c r="F3" s="7">
        <v>136400</v>
      </c>
      <c r="G3" s="8">
        <f>Tabulka1[[#This Row],[Schválená dotace v Kč]]/Tabulka1[[#This Row],[Celkové plánované uznatelné náklady/výdaje projektu v Kč]]*100</f>
        <v>100</v>
      </c>
      <c r="H3" s="7">
        <v>136400</v>
      </c>
      <c r="I3" s="7">
        <v>136400</v>
      </c>
      <c r="J3" s="9" t="s">
        <v>13</v>
      </c>
      <c r="K3" s="29" t="s">
        <v>14</v>
      </c>
    </row>
    <row r="4" spans="1:11" s="1" customFormat="1" ht="45" customHeight="1" x14ac:dyDescent="0.25">
      <c r="A4" s="19">
        <v>3</v>
      </c>
      <c r="B4" s="11" t="s">
        <v>68</v>
      </c>
      <c r="C4" s="10" t="s">
        <v>15</v>
      </c>
      <c r="D4" s="6" t="s">
        <v>11</v>
      </c>
      <c r="E4" s="11" t="s">
        <v>16</v>
      </c>
      <c r="F4" s="7">
        <v>138500</v>
      </c>
      <c r="G4" s="8">
        <f>Tabulka1[[#This Row],[Schválená dotace v Kč]]/Tabulka1[[#This Row],[Celkové plánované uznatelné náklady/výdaje projektu v Kč]]*100</f>
        <v>100</v>
      </c>
      <c r="H4" s="8">
        <v>138500</v>
      </c>
      <c r="I4" s="7">
        <v>138500</v>
      </c>
      <c r="J4" s="9" t="s">
        <v>13</v>
      </c>
      <c r="K4" s="30" t="s">
        <v>17</v>
      </c>
    </row>
    <row r="5" spans="1:11" s="1" customFormat="1" ht="45" customHeight="1" x14ac:dyDescent="0.25">
      <c r="A5" s="19">
        <v>4</v>
      </c>
      <c r="B5" s="11" t="s">
        <v>69</v>
      </c>
      <c r="C5" s="10" t="s">
        <v>18</v>
      </c>
      <c r="D5" s="6" t="s">
        <v>11</v>
      </c>
      <c r="E5" s="12" t="s">
        <v>19</v>
      </c>
      <c r="F5" s="7">
        <v>160000</v>
      </c>
      <c r="G5" s="8">
        <f>Tabulka1[[#This Row],[Schválená dotace v Kč]]/Tabulka1[[#This Row],[Celkové plánované uznatelné náklady/výdaje projektu v Kč]]*100</f>
        <v>68.75</v>
      </c>
      <c r="H5" s="8">
        <v>110000</v>
      </c>
      <c r="I5" s="7">
        <v>110000</v>
      </c>
      <c r="J5" s="9" t="s">
        <v>13</v>
      </c>
      <c r="K5" s="30" t="s">
        <v>20</v>
      </c>
    </row>
    <row r="6" spans="1:11" s="1" customFormat="1" ht="45" customHeight="1" x14ac:dyDescent="0.25">
      <c r="A6" s="20">
        <v>5</v>
      </c>
      <c r="B6" s="11" t="s">
        <v>21</v>
      </c>
      <c r="C6" s="10" t="s">
        <v>22</v>
      </c>
      <c r="D6" s="6" t="s">
        <v>23</v>
      </c>
      <c r="E6" s="11" t="s">
        <v>24</v>
      </c>
      <c r="F6" s="8">
        <v>143000</v>
      </c>
      <c r="G6" s="8">
        <f>Tabulka1[[#This Row],[Schválená dotace v Kč]]/Tabulka1[[#This Row],[Celkové plánované uznatelné náklady/výdaje projektu v Kč]]*100</f>
        <v>100</v>
      </c>
      <c r="H6" s="8">
        <v>143000</v>
      </c>
      <c r="I6" s="8">
        <v>143000</v>
      </c>
      <c r="J6" s="9" t="s">
        <v>13</v>
      </c>
      <c r="K6" s="30" t="s">
        <v>14</v>
      </c>
    </row>
    <row r="7" spans="1:11" s="1" customFormat="1" ht="45" customHeight="1" x14ac:dyDescent="0.25">
      <c r="A7" s="19">
        <v>6</v>
      </c>
      <c r="B7" s="11" t="s">
        <v>70</v>
      </c>
      <c r="C7" s="10" t="s">
        <v>25</v>
      </c>
      <c r="D7" s="12" t="s">
        <v>11</v>
      </c>
      <c r="E7" s="11" t="s">
        <v>26</v>
      </c>
      <c r="F7" s="25">
        <v>145000</v>
      </c>
      <c r="G7" s="8">
        <f>Tabulka1[[#This Row],[Schválená dotace v Kč]]/Tabulka1[[#This Row],[Celkové plánované uznatelné náklady/výdaje projektu v Kč]]*100</f>
        <v>100</v>
      </c>
      <c r="H7" s="26">
        <v>145000</v>
      </c>
      <c r="I7" s="26">
        <v>145000</v>
      </c>
      <c r="J7" s="9" t="s">
        <v>13</v>
      </c>
      <c r="K7" s="31" t="s">
        <v>27</v>
      </c>
    </row>
    <row r="8" spans="1:11" s="1" customFormat="1" ht="45" customHeight="1" x14ac:dyDescent="0.25">
      <c r="A8" s="19">
        <v>7</v>
      </c>
      <c r="B8" s="11" t="s">
        <v>71</v>
      </c>
      <c r="C8" s="10" t="s">
        <v>28</v>
      </c>
      <c r="D8" s="12" t="s">
        <v>11</v>
      </c>
      <c r="E8" s="11" t="s">
        <v>29</v>
      </c>
      <c r="F8" s="25">
        <v>110400</v>
      </c>
      <c r="G8" s="8">
        <f>Tabulka1[[#This Row],[Schválená dotace v Kč]]/Tabulka1[[#This Row],[Celkové plánované uznatelné náklady/výdaje projektu v Kč]]*100</f>
        <v>100</v>
      </c>
      <c r="H8" s="26">
        <v>110400</v>
      </c>
      <c r="I8" s="26">
        <v>110400</v>
      </c>
      <c r="J8" s="9" t="s">
        <v>13</v>
      </c>
      <c r="K8" s="31" t="s">
        <v>30</v>
      </c>
    </row>
    <row r="9" spans="1:11" s="1" customFormat="1" ht="45" customHeight="1" x14ac:dyDescent="0.25">
      <c r="A9" s="19">
        <v>8</v>
      </c>
      <c r="B9" s="11" t="s">
        <v>72</v>
      </c>
      <c r="C9" s="10" t="s">
        <v>31</v>
      </c>
      <c r="D9" s="12" t="s">
        <v>11</v>
      </c>
      <c r="E9" s="11" t="s">
        <v>32</v>
      </c>
      <c r="F9" s="25">
        <v>133600</v>
      </c>
      <c r="G9" s="8">
        <f>Tabulka1[[#This Row],[Schválená dotace v Kč]]/Tabulka1[[#This Row],[Celkové plánované uznatelné náklady/výdaje projektu v Kč]]*100</f>
        <v>100</v>
      </c>
      <c r="H9" s="26">
        <v>133600</v>
      </c>
      <c r="I9" s="26">
        <v>133600</v>
      </c>
      <c r="J9" s="9" t="s">
        <v>13</v>
      </c>
      <c r="K9" s="30" t="s">
        <v>33</v>
      </c>
    </row>
    <row r="10" spans="1:11" s="1" customFormat="1" ht="45" customHeight="1" x14ac:dyDescent="0.25">
      <c r="A10" s="19">
        <v>9</v>
      </c>
      <c r="B10" s="11" t="s">
        <v>73</v>
      </c>
      <c r="C10" s="10" t="s">
        <v>34</v>
      </c>
      <c r="D10" s="12" t="s">
        <v>11</v>
      </c>
      <c r="E10" s="11" t="s">
        <v>35</v>
      </c>
      <c r="F10" s="25">
        <v>140000</v>
      </c>
      <c r="G10" s="8">
        <f>Tabulka1[[#This Row],[Schválená dotace v Kč]]/Tabulka1[[#This Row],[Celkové plánované uznatelné náklady/výdaje projektu v Kč]]*100</f>
        <v>100</v>
      </c>
      <c r="H10" s="26">
        <v>140000</v>
      </c>
      <c r="I10" s="26">
        <v>140000</v>
      </c>
      <c r="J10" s="9" t="s">
        <v>13</v>
      </c>
      <c r="K10" s="30" t="s">
        <v>30</v>
      </c>
    </row>
    <row r="11" spans="1:11" s="1" customFormat="1" ht="45" customHeight="1" x14ac:dyDescent="0.25">
      <c r="A11" s="20">
        <v>10</v>
      </c>
      <c r="B11" s="11" t="s">
        <v>36</v>
      </c>
      <c r="C11" s="10" t="s">
        <v>37</v>
      </c>
      <c r="D11" s="12" t="s">
        <v>11</v>
      </c>
      <c r="E11" s="11" t="s">
        <v>38</v>
      </c>
      <c r="F11" s="25">
        <v>150000</v>
      </c>
      <c r="G11" s="8">
        <f>Tabulka1[[#This Row],[Schválená dotace v Kč]]/Tabulka1[[#This Row],[Celkové plánované uznatelné náklady/výdaje projektu v Kč]]*100</f>
        <v>100</v>
      </c>
      <c r="H11" s="26">
        <v>150000</v>
      </c>
      <c r="I11" s="26">
        <v>150000</v>
      </c>
      <c r="J11" s="9" t="s">
        <v>13</v>
      </c>
      <c r="K11" s="30" t="s">
        <v>39</v>
      </c>
    </row>
    <row r="12" spans="1:11" s="1" customFormat="1" ht="45" customHeight="1" x14ac:dyDescent="0.25">
      <c r="A12" s="19">
        <v>11</v>
      </c>
      <c r="B12" s="11" t="s">
        <v>74</v>
      </c>
      <c r="C12" s="10" t="s">
        <v>40</v>
      </c>
      <c r="D12" s="12" t="s">
        <v>11</v>
      </c>
      <c r="E12" s="11" t="s">
        <v>41</v>
      </c>
      <c r="F12" s="25">
        <v>150000</v>
      </c>
      <c r="G12" s="8">
        <f>Tabulka1[[#This Row],[Schválená dotace v Kč]]/Tabulka1[[#This Row],[Celkové plánované uznatelné náklady/výdaje projektu v Kč]]*100</f>
        <v>100</v>
      </c>
      <c r="H12" s="26">
        <v>150000</v>
      </c>
      <c r="I12" s="26">
        <v>150000</v>
      </c>
      <c r="J12" s="9" t="s">
        <v>13</v>
      </c>
      <c r="K12" s="30" t="s">
        <v>30</v>
      </c>
    </row>
    <row r="13" spans="1:11" s="1" customFormat="1" ht="45" customHeight="1" x14ac:dyDescent="0.25">
      <c r="A13" s="19">
        <v>12</v>
      </c>
      <c r="B13" s="11" t="s">
        <v>75</v>
      </c>
      <c r="C13" s="10" t="s">
        <v>42</v>
      </c>
      <c r="D13" s="12" t="s">
        <v>11</v>
      </c>
      <c r="E13" s="11" t="s">
        <v>43</v>
      </c>
      <c r="F13" s="25">
        <v>200000</v>
      </c>
      <c r="G13" s="8">
        <f>Tabulka1[[#This Row],[Schválená dotace v Kč]]/Tabulka1[[#This Row],[Celkové plánované uznatelné náklady/výdaje projektu v Kč]]*100</f>
        <v>75</v>
      </c>
      <c r="H13" s="26">
        <v>150000</v>
      </c>
      <c r="I13" s="26">
        <v>150000</v>
      </c>
      <c r="J13" s="9" t="s">
        <v>13</v>
      </c>
      <c r="K13" s="30" t="s">
        <v>44</v>
      </c>
    </row>
    <row r="14" spans="1:11" s="1" customFormat="1" ht="45" customHeight="1" x14ac:dyDescent="0.25">
      <c r="A14" s="19">
        <v>13</v>
      </c>
      <c r="B14" s="11" t="s">
        <v>45</v>
      </c>
      <c r="C14" s="10" t="s">
        <v>46</v>
      </c>
      <c r="D14" s="12" t="s">
        <v>47</v>
      </c>
      <c r="E14" s="11" t="s">
        <v>48</v>
      </c>
      <c r="F14" s="25">
        <v>150000</v>
      </c>
      <c r="G14" s="8">
        <f>Tabulka1[[#This Row],[Schválená dotace v Kč]]/Tabulka1[[#This Row],[Celkové plánované uznatelné náklady/výdaje projektu v Kč]]*100</f>
        <v>100</v>
      </c>
      <c r="H14" s="26">
        <v>150000</v>
      </c>
      <c r="I14" s="26">
        <v>150000</v>
      </c>
      <c r="J14" s="9" t="s">
        <v>13</v>
      </c>
      <c r="K14" s="30" t="s">
        <v>30</v>
      </c>
    </row>
    <row r="15" spans="1:11" s="1" customFormat="1" ht="45" customHeight="1" x14ac:dyDescent="0.25">
      <c r="A15" s="19">
        <v>14</v>
      </c>
      <c r="B15" s="11" t="s">
        <v>76</v>
      </c>
      <c r="C15" s="10" t="s">
        <v>49</v>
      </c>
      <c r="D15" s="18" t="s">
        <v>11</v>
      </c>
      <c r="E15" s="12" t="s">
        <v>50</v>
      </c>
      <c r="F15" s="25">
        <v>122600</v>
      </c>
      <c r="G15" s="8">
        <f>Tabulka1[[#This Row],[Schválená dotace v Kč]]/Tabulka1[[#This Row],[Celkové plánované uznatelné náklady/výdaje projektu v Kč]]*100</f>
        <v>100</v>
      </c>
      <c r="H15" s="26">
        <v>122600</v>
      </c>
      <c r="I15" s="26">
        <v>122600</v>
      </c>
      <c r="J15" s="9" t="s">
        <v>13</v>
      </c>
      <c r="K15" s="30" t="s">
        <v>51</v>
      </c>
    </row>
    <row r="16" spans="1:11" s="1" customFormat="1" ht="45" customHeight="1" x14ac:dyDescent="0.25">
      <c r="A16" s="19">
        <v>15</v>
      </c>
      <c r="B16" s="11" t="s">
        <v>77</v>
      </c>
      <c r="C16" s="10" t="s">
        <v>52</v>
      </c>
      <c r="D16" s="12" t="s">
        <v>11</v>
      </c>
      <c r="E16" s="11" t="s">
        <v>53</v>
      </c>
      <c r="F16" s="25">
        <v>275700</v>
      </c>
      <c r="G16" s="8">
        <f>Tabulka1[[#This Row],[Schválená dotace v Kč]]/Tabulka1[[#This Row],[Celkové plánované uznatelné náklady/výdaje projektu v Kč]]*100</f>
        <v>54.406964091403701</v>
      </c>
      <c r="H16" s="26">
        <v>150000</v>
      </c>
      <c r="I16" s="26">
        <v>150000</v>
      </c>
      <c r="J16" s="9" t="s">
        <v>13</v>
      </c>
      <c r="K16" s="30" t="s">
        <v>44</v>
      </c>
    </row>
    <row r="17" spans="1:11" s="1" customFormat="1" ht="45" customHeight="1" x14ac:dyDescent="0.25">
      <c r="A17" s="19">
        <v>16</v>
      </c>
      <c r="B17" s="11" t="s">
        <v>78</v>
      </c>
      <c r="C17" s="10" t="s">
        <v>54</v>
      </c>
      <c r="D17" s="12" t="s">
        <v>11</v>
      </c>
      <c r="E17" s="11" t="s">
        <v>85</v>
      </c>
      <c r="F17" s="25">
        <v>138800</v>
      </c>
      <c r="G17" s="8">
        <f>Tabulka1[[#This Row],[Schválená dotace v Kč]]/Tabulka1[[#This Row],[Celkové plánované uznatelné náklady/výdaje projektu v Kč]]*100</f>
        <v>100</v>
      </c>
      <c r="H17" s="26">
        <v>138800</v>
      </c>
      <c r="I17" s="26">
        <v>138800</v>
      </c>
      <c r="J17" s="9" t="s">
        <v>13</v>
      </c>
      <c r="K17" s="30" t="s">
        <v>14</v>
      </c>
    </row>
    <row r="18" spans="1:11" s="1" customFormat="1" ht="45" customHeight="1" x14ac:dyDescent="0.25">
      <c r="A18" s="19">
        <v>17</v>
      </c>
      <c r="B18" s="11" t="s">
        <v>79</v>
      </c>
      <c r="C18" s="10" t="s">
        <v>55</v>
      </c>
      <c r="D18" s="12" t="s">
        <v>11</v>
      </c>
      <c r="E18" s="12" t="s">
        <v>56</v>
      </c>
      <c r="F18" s="25">
        <v>248752</v>
      </c>
      <c r="G18" s="8">
        <f>Tabulka1[[#This Row],[Schválená dotace v Kč]]/Tabulka1[[#This Row],[Celkové plánované uznatelné náklady/výdaje projektu v Kč]]*100</f>
        <v>60.301022705345083</v>
      </c>
      <c r="H18" s="26">
        <v>150000</v>
      </c>
      <c r="I18" s="26">
        <v>150000</v>
      </c>
      <c r="J18" s="9" t="s">
        <v>13</v>
      </c>
      <c r="K18" s="30" t="s">
        <v>57</v>
      </c>
    </row>
    <row r="19" spans="1:11" ht="45" customHeight="1" x14ac:dyDescent="0.25">
      <c r="A19" s="19">
        <v>18</v>
      </c>
      <c r="B19" s="11" t="s">
        <v>80</v>
      </c>
      <c r="C19" s="10" t="s">
        <v>58</v>
      </c>
      <c r="D19" s="12" t="s">
        <v>11</v>
      </c>
      <c r="E19" s="11" t="s">
        <v>59</v>
      </c>
      <c r="F19" s="25">
        <v>98200</v>
      </c>
      <c r="G19" s="8">
        <f>Tabulka1[[#This Row],[Schválená dotace v Kč]]/Tabulka1[[#This Row],[Celkové plánované uznatelné náklady/výdaje projektu v Kč]]*100</f>
        <v>100</v>
      </c>
      <c r="H19" s="26">
        <v>98200</v>
      </c>
      <c r="I19" s="26">
        <v>98200</v>
      </c>
      <c r="J19" s="9" t="s">
        <v>13</v>
      </c>
      <c r="K19" s="30" t="s">
        <v>60</v>
      </c>
    </row>
    <row r="20" spans="1:11" ht="45" customHeight="1" x14ac:dyDescent="0.25">
      <c r="A20" s="19">
        <v>19</v>
      </c>
      <c r="B20" s="11" t="s">
        <v>81</v>
      </c>
      <c r="C20" s="10" t="s">
        <v>61</v>
      </c>
      <c r="D20" s="12" t="s">
        <v>11</v>
      </c>
      <c r="E20" s="12" t="s">
        <v>62</v>
      </c>
      <c r="F20" s="25">
        <v>150000</v>
      </c>
      <c r="G20" s="8">
        <f>Tabulka1[[#This Row],[Schválená dotace v Kč]]/Tabulka1[[#This Row],[Celkové plánované uznatelné náklady/výdaje projektu v Kč]]*100</f>
        <v>100</v>
      </c>
      <c r="H20" s="26">
        <v>150000</v>
      </c>
      <c r="I20" s="26">
        <v>150000</v>
      </c>
      <c r="J20" s="9" t="s">
        <v>13</v>
      </c>
      <c r="K20" s="30" t="s">
        <v>51</v>
      </c>
    </row>
    <row r="21" spans="1:11" ht="45" customHeight="1" x14ac:dyDescent="0.25">
      <c r="A21" s="32">
        <v>20</v>
      </c>
      <c r="B21" s="13" t="s">
        <v>82</v>
      </c>
      <c r="C21" s="33" t="s">
        <v>63</v>
      </c>
      <c r="D21" s="13" t="s">
        <v>11</v>
      </c>
      <c r="E21" s="34" t="s">
        <v>64</v>
      </c>
      <c r="F21" s="14">
        <v>91000</v>
      </c>
      <c r="G21" s="15">
        <f>Tabulka1[[#This Row],[Schválená dotace v Kč]]/Tabulka1[[#This Row],[Celkové plánované uznatelné náklady/výdaje projektu v Kč]]*100</f>
        <v>100</v>
      </c>
      <c r="H21" s="15">
        <v>91000</v>
      </c>
      <c r="I21" s="14">
        <v>91000</v>
      </c>
      <c r="J21" s="16" t="s">
        <v>13</v>
      </c>
      <c r="K21" s="35" t="s">
        <v>65</v>
      </c>
    </row>
    <row r="22" spans="1:11" ht="24.75" customHeight="1" x14ac:dyDescent="0.25">
      <c r="A22" s="2"/>
      <c r="B22" s="2"/>
      <c r="C22" s="2"/>
      <c r="D22" s="2"/>
      <c r="E22" s="24" t="s">
        <v>66</v>
      </c>
      <c r="F22" s="27">
        <f>SUBTOTAL(109,Tabulka1[Celkové plánované uznatelné náklady/výdaje projektu v Kč])</f>
        <v>2881952</v>
      </c>
      <c r="G22" s="36"/>
      <c r="H22" s="27">
        <f>SUBTOTAL(109,Tabulka1[Požadovaná dotace v Kč])</f>
        <v>2557500</v>
      </c>
      <c r="I22" s="27">
        <f>SUBTOTAL(109,Tabulka1[Schválená dotace v Kč])</f>
        <v>2557500</v>
      </c>
      <c r="J22" s="3"/>
      <c r="K22" s="17"/>
    </row>
  </sheetData>
  <mergeCells count="1">
    <mergeCell ref="A1:J1"/>
  </mergeCells>
  <pageMargins left="0.70866141732283472" right="0.70866141732283472" top="0.78740157480314965" bottom="0.78740157480314965" header="0.31496062992125984" footer="0.31496062992125984"/>
  <pageSetup paperSize="8" scale="74" fitToHeight="0" orientation="landscape" r:id="rId1"/>
  <headerFooter>
    <oddFooter>&amp;L_x000D_&amp;1#&amp;"Calibri"&amp;9&amp;K000000 Klasifikace informací: Neveřejné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Poskytnutí dotací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Byrtusová Lenka</dc:creator>
  <cp:keywords/>
  <dc:description/>
  <cp:lastModifiedBy>Klajmonová Tereza</cp:lastModifiedBy>
  <cp:revision/>
  <dcterms:created xsi:type="dcterms:W3CDTF">2024-07-24T08:46:30Z</dcterms:created>
  <dcterms:modified xsi:type="dcterms:W3CDTF">2024-11-12T09:15:17Z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2024-07-24T10:53:59Z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c11bb08a-d717-4395-bcfd-fc03a668ba18</vt:lpwstr>
  </property>
  <property fmtid="{D5CDD505-2E9C-101B-9397-08002B2CF9AE}" pid="8" name="MSIP_Label_215ad6d0-798b-44f9-b3fd-112ad6275fb4_ContentBits">
    <vt:lpwstr>2</vt:lpwstr>
  </property>
</Properties>
</file>