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4/Tabulky/tabulky_final pro komisi RK ZK/"/>
    </mc:Choice>
  </mc:AlternateContent>
  <xr:revisionPtr revIDLastSave="6724" documentId="6_{EB9C9652-8289-4BCD-A941-1DD8F938C31F}" xr6:coauthVersionLast="47" xr6:coauthVersionMax="47" xr10:uidLastSave="{28E0E9B9-A893-4BC8-AEC7-A8D3AEFCB11B}"/>
  <bookViews>
    <workbookView xWindow="975" yWindow="1455" windowWidth="27210" windowHeight="18915" xr2:uid="{00000000-000D-0000-FFFF-FFFF00000000}"/>
  </bookViews>
  <sheets>
    <sheet name="DT1" sheetId="1" r:id="rId1"/>
  </sheets>
  <definedNames>
    <definedName name="_xlnm._FilterDatabase" localSheetId="0" hidden="1">'DT1'!$A$3:$N$9</definedName>
    <definedName name="_xlnm.Print_Area" localSheetId="0">'DT1'!#REF!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4" i="1"/>
  <c r="L6" i="1"/>
  <c r="L8" i="1"/>
  <c r="L7" i="1"/>
  <c r="M5" i="1"/>
  <c r="M4" i="1"/>
  <c r="M6" i="1"/>
  <c r="M8" i="1"/>
  <c r="M7" i="1"/>
  <c r="I7" i="1"/>
  <c r="I8" i="1"/>
  <c r="I6" i="1"/>
  <c r="I4" i="1"/>
  <c r="I5" i="1"/>
  <c r="H9" i="1" l="1"/>
  <c r="K9" i="1" l="1"/>
  <c r="J9" i="1"/>
  <c r="M9" i="1" l="1"/>
</calcChain>
</file>

<file path=xl/sharedStrings.xml><?xml version="1.0" encoding="utf-8"?>
<sst xmlns="http://schemas.openxmlformats.org/spreadsheetml/2006/main" count="52" uniqueCount="43">
  <si>
    <t>Pořadí</t>
  </si>
  <si>
    <t>Právní forma</t>
  </si>
  <si>
    <t>IČ</t>
  </si>
  <si>
    <t>Adresa žadatele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</si>
  <si>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</si>
  <si>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</si>
  <si>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</si>
  <si>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</si>
  <si>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investiční (Kč)</t>
  </si>
  <si>
    <t>obec</t>
  </si>
  <si>
    <t>Žadatel</t>
  </si>
  <si>
    <t>Podíl dotace na uznatelných nákladech projektu (Kč)</t>
  </si>
  <si>
    <t>Celkem</t>
  </si>
  <si>
    <t>obec Pustá Polom</t>
  </si>
  <si>
    <t>00300608</t>
  </si>
  <si>
    <t>Slezská 94, 747 69 Pustá Polom</t>
  </si>
  <si>
    <t>Maximální časová použitelnost dotace od - do</t>
  </si>
  <si>
    <t>obec Malá Morávka</t>
  </si>
  <si>
    <t>00296201</t>
  </si>
  <si>
    <t>Malá Morávka 55, 793 36 Malá Morávka</t>
  </si>
  <si>
    <t>obec Dívčí Hrad</t>
  </si>
  <si>
    <t>00576115</t>
  </si>
  <si>
    <t>Dívčí Hrad 64, 793 99 Dívčí Hrad</t>
  </si>
  <si>
    <t>obec Kateřinice</t>
  </si>
  <si>
    <t>00600784</t>
  </si>
  <si>
    <t>Kateřinice 127, 742 58 Příbor</t>
  </si>
  <si>
    <t>1.1.-31.12.2024</t>
  </si>
  <si>
    <t>Pořadí žádosti v DT</t>
  </si>
  <si>
    <t>Vybavení nových prostor hasičské zbrojnice</t>
  </si>
  <si>
    <t>Název proj</t>
  </si>
  <si>
    <t>Rekonstrukce a modernizace rozvodů vody, odpadů, WC a koupelen v domě č.p. 280 v Pusté Polomi</t>
  </si>
  <si>
    <t>Nová fasáda MŠ Malá Morávka</t>
  </si>
  <si>
    <t>Rekonstrukce podlah_OÚ Dívčí Hrad</t>
  </si>
  <si>
    <t>obec Dolní Lomná</t>
  </si>
  <si>
    <t>00535966</t>
  </si>
  <si>
    <t>Rekonstrukce kotelny požární zbrojnice - pořízení plynového kotle včetně rekonstrukce komínového systému</t>
  </si>
  <si>
    <t>Dolní Lomná 164, 739 91 Dolní Lomná</t>
  </si>
  <si>
    <t>Podpora obnovy a rozvoje venkova Moravskoslezského kraje 2024 DT 1 - vyřazené projekty</t>
  </si>
  <si>
    <t>Důvod vyřazení</t>
  </si>
  <si>
    <t>žádost na opravy, podmínky programu opravy nepřipouští</t>
  </si>
  <si>
    <t>žádost podána primárně na investice v bytovém domě, které podmínky programu nepřipouští</t>
  </si>
  <si>
    <t>žádost na vybavení, podmínky programu vybavení nepřipouští</t>
  </si>
  <si>
    <t>žádost na nižší výši dotace než připouští podmínky programu, minimální výše dotace je 100.000,-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</si>
</sst>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0" xfId="0" applyFont="1"/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4" fillId="0" borderId="6" xfId="0" applyFont="1" applyBorder="1"/>
    <xf numFmtId="49" fontId="3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</cellXfs>
  <cellStyles count="1">
    <cellStyle name="Normální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3:N8" totalsRowShown="0" headerRowDxfId="16" dataDxfId="14" tableBorderDxfId="15">
  <autoFilter ref="A3:N8" xr:uid="{19102128-970C-4C7F-AB1F-605D4ADF849C}"/>
  <sortState xmlns:xlrd2="http://schemas.microsoft.com/office/spreadsheetml/2017/richdata2" ref="A4:N8">
    <sortCondition descending="1" ref="I4:I8"/>
  </sortState>
  <tableColumns count="14">
    <tableColumn id="1" xr3:uid="{8F1A191B-6398-4AA8-A28A-46B9B816628B}" name="Pořadí" dataDxfId="13"/>
    <tableColumn id="2" xr3:uid="{FF3D0817-7D7D-4318-8847-D2C66C452D81}" name="Pořadí žádosti v DT" dataDxfId="12"/>
    <tableColumn id="4" xr3:uid="{3FBF8BDB-598E-40D5-B39A-79EB9BBC0B78}" name="Žadatel" dataDxfId="11"/>
    <tableColumn id="5" xr3:uid="{13ECD64F-CA3B-4BEA-BD21-14F182B45998}" name="Právní forma" dataDxfId="10"/>
    <tableColumn id="6" xr3:uid="{E94ECBF3-8460-48F8-9F9C-A40E12FAB0B5}" name="IČ" dataDxfId="9"/>
    <tableColumn id="7" xr3:uid="{C98771AB-B4AD-4EA8-8C59-AE4C19085185}" name="Adresa žadatele" dataDxfId="8"/>
    <tableColumn id="8" xr3:uid="{C776A644-B7EA-4D31-8026-1CD8B0C41D3D}" name="Název proj" dataDxfId="7"/>
    <tableColumn id="9" xr3:uid="{4CB7B734-DF26-4FA0-BE17-7B5545E450B4}" name="Celkové uznatelné náklady projektu (Kč)" dataDxfId="6"/>
    <tableColumn id="10" xr3:uid="{89E581E8-1AFD-47D1-BECB-836E595F9B3F}" name="Podíl žadatele na uznatelných nákladech projektu (%)" dataDxfId="5">
      <calculatedColumnFormula>J4/H4</calculatedColumnFormula>
    </tableColumn>
    <tableColumn id="11" xr3:uid="{165060CF-0A58-4746-B290-E2BA7C374422}" name="Podíl žadatele na uznatelných nákladech projektu (Kč)" dataDxfId="4"/>
    <tableColumn id="12" xr3:uid="{9C03315F-6666-48DA-A777-5A60244ACDA2}" name="Podíl dotace na uznatelných nákladech projektu (Kč)" dataDxfId="3"/>
    <tableColumn id="13" xr3:uid="{7FD678B1-9230-4740-8EF8-E1CFD58ADB78}" name="Podíl dotace na uznatelných nákladech projektu (%)" dataDxfId="2">
      <calculatedColumnFormula>K4/H4</calculatedColumnFormula>
    </tableColumn>
    <tableColumn id="15" xr3:uid="{7D2A2BA5-9C30-4945-9673-7F595C582402}" name="Dotace investiční (Kč)" dataDxfId="1">
      <calculatedColumnFormula>K4</calculatedColumnFormula>
    </tableColumn>
    <tableColumn id="16" xr3:uid="{AB6964BD-29D5-4DDC-87F5-02B60DE013DF}" name="Maximální časová použitelnost dotace od - 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zoomScale="75" zoomScaleNormal="75" workbookViewId="0">
      <selection activeCell="O15" sqref="O15"/>
    </sheetView>
  </sheetViews>
  <sheetFormatPr defaultRowHeight="15" x14ac:dyDescent="0.25"/>
  <cols>
    <col min="1" max="1" width="13.5703125" customWidth="1"/>
    <col min="2" max="2" width="10.7109375" customWidth="1"/>
    <col min="3" max="3" width="27.42578125" customWidth="1"/>
    <col min="4" max="4" width="16.28515625" customWidth="1"/>
    <col min="5" max="5" width="12.5703125" customWidth="1"/>
    <col min="6" max="6" width="36.42578125" customWidth="1"/>
    <col min="7" max="7" width="36.28515625" customWidth="1"/>
    <col min="8" max="8" width="15.7109375" customWidth="1"/>
    <col min="9" max="9" width="23" customWidth="1"/>
    <col min="10" max="11" width="15.7109375" customWidth="1"/>
    <col min="12" max="12" width="19.140625" customWidth="1"/>
    <col min="13" max="13" width="18" customWidth="1"/>
    <col min="14" max="14" width="15.7109375" customWidth="1"/>
    <col min="15" max="15" width="45.5703125" customWidth="1"/>
  </cols>
  <sheetData>
    <row r="1" spans="1:15" x14ac:dyDescent="0.25">
      <c r="A1" s="17"/>
    </row>
    <row r="2" spans="1:15" ht="36.75" customHeight="1" thickBot="1" x14ac:dyDescent="0.3">
      <c r="A2" s="1" t="s">
        <v>37</v>
      </c>
    </row>
    <row r="3" spans="1:15" ht="185.25" customHeight="1" thickTop="1" x14ac:dyDescent="0.25">
      <c r="A3" s="26" t="s">
        <v>0</v>
      </c>
      <c r="B3" s="20" t="s">
        <v>27</v>
      </c>
      <c r="C3" s="20" t="s">
        <v>10</v>
      </c>
      <c r="D3" s="20" t="s">
        <v>1</v>
      </c>
      <c r="E3" s="20" t="s">
        <v>2</v>
      </c>
      <c r="F3" s="20" t="s">
        <v>3</v>
      </c>
      <c r="G3" s="20" t="s">
        <v>29</v>
      </c>
      <c r="H3" s="21" t="s">
        <v>4</v>
      </c>
      <c r="I3" s="22" t="s">
        <v>5</v>
      </c>
      <c r="J3" s="23" t="s">
        <v>6</v>
      </c>
      <c r="K3" s="23" t="s">
        <v>11</v>
      </c>
      <c r="L3" s="23" t="s">
        <v>7</v>
      </c>
      <c r="M3" s="24" t="s">
        <v>8</v>
      </c>
      <c r="N3" s="27" t="s">
        <v>16</v>
      </c>
      <c r="O3" s="28" t="s">
        <v>38</v>
      </c>
    </row>
    <row r="4" spans="1:15" ht="71.25" customHeight="1" x14ac:dyDescent="0.25">
      <c r="A4" s="29">
        <v>1</v>
      </c>
      <c r="B4" s="3">
        <v>42</v>
      </c>
      <c r="C4" s="4" t="s">
        <v>13</v>
      </c>
      <c r="D4" s="4" t="s">
        <v>9</v>
      </c>
      <c r="E4" s="5" t="s">
        <v>14</v>
      </c>
      <c r="F4" s="4" t="s">
        <v>15</v>
      </c>
      <c r="G4" s="6" t="s">
        <v>30</v>
      </c>
      <c r="H4" s="2">
        <v>2170000</v>
      </c>
      <c r="I4" s="7">
        <f t="shared" ref="I4:I8" si="0">J4/H4</f>
        <v>0.81566820276497698</v>
      </c>
      <c r="J4" s="2">
        <v>1770000</v>
      </c>
      <c r="K4" s="2">
        <v>400000</v>
      </c>
      <c r="L4" s="8">
        <f t="shared" ref="L4:L8" si="1">K4/H4</f>
        <v>0.18433179723502305</v>
      </c>
      <c r="M4" s="2">
        <f>K4</f>
        <v>400000</v>
      </c>
      <c r="N4" s="9" t="s">
        <v>26</v>
      </c>
      <c r="O4" s="3" t="s">
        <v>40</v>
      </c>
    </row>
    <row r="5" spans="1:15" ht="72" customHeight="1" x14ac:dyDescent="0.25">
      <c r="A5" s="30">
        <v>2</v>
      </c>
      <c r="B5" s="3">
        <v>50</v>
      </c>
      <c r="C5" s="4" t="s">
        <v>17</v>
      </c>
      <c r="D5" s="4" t="s">
        <v>9</v>
      </c>
      <c r="E5" s="5" t="s">
        <v>18</v>
      </c>
      <c r="F5" s="4" t="s">
        <v>19</v>
      </c>
      <c r="G5" s="6" t="s">
        <v>31</v>
      </c>
      <c r="H5" s="2">
        <v>890468</v>
      </c>
      <c r="I5" s="7">
        <f t="shared" si="0"/>
        <v>0.55079800733996054</v>
      </c>
      <c r="J5" s="2">
        <v>490468</v>
      </c>
      <c r="K5" s="2">
        <v>400000</v>
      </c>
      <c r="L5" s="8">
        <f t="shared" si="1"/>
        <v>0.44920199266003946</v>
      </c>
      <c r="M5" s="2">
        <f>K5</f>
        <v>400000</v>
      </c>
      <c r="N5" s="9" t="s">
        <v>26</v>
      </c>
      <c r="O5" s="3" t="s">
        <v>39</v>
      </c>
    </row>
    <row r="6" spans="1:15" ht="54" customHeight="1" x14ac:dyDescent="0.25">
      <c r="A6" s="29">
        <v>3</v>
      </c>
      <c r="B6" s="3">
        <v>33</v>
      </c>
      <c r="C6" s="4" t="s">
        <v>23</v>
      </c>
      <c r="D6" s="4" t="s">
        <v>9</v>
      </c>
      <c r="E6" s="5" t="s">
        <v>24</v>
      </c>
      <c r="F6" s="4" t="s">
        <v>25</v>
      </c>
      <c r="G6" s="18" t="s">
        <v>28</v>
      </c>
      <c r="H6" s="2">
        <v>297800</v>
      </c>
      <c r="I6" s="7">
        <f t="shared" si="0"/>
        <v>0.52988582941571527</v>
      </c>
      <c r="J6" s="2">
        <v>157800</v>
      </c>
      <c r="K6" s="2">
        <v>140000</v>
      </c>
      <c r="L6" s="8">
        <f t="shared" si="1"/>
        <v>0.47011417058428473</v>
      </c>
      <c r="M6" s="2">
        <f>K6</f>
        <v>140000</v>
      </c>
      <c r="N6" s="9" t="s">
        <v>26</v>
      </c>
      <c r="O6" s="3" t="s">
        <v>41</v>
      </c>
    </row>
    <row r="7" spans="1:15" ht="54" customHeight="1" x14ac:dyDescent="0.25">
      <c r="A7" s="30">
        <v>4</v>
      </c>
      <c r="B7" s="3">
        <v>83</v>
      </c>
      <c r="C7" s="4" t="s">
        <v>20</v>
      </c>
      <c r="D7" s="4" t="s">
        <v>9</v>
      </c>
      <c r="E7" s="5" t="s">
        <v>21</v>
      </c>
      <c r="F7" s="4" t="s">
        <v>22</v>
      </c>
      <c r="G7" s="18" t="s">
        <v>32</v>
      </c>
      <c r="H7" s="2">
        <v>400000</v>
      </c>
      <c r="I7" s="7">
        <f t="shared" si="0"/>
        <v>0.4</v>
      </c>
      <c r="J7" s="2">
        <v>160000</v>
      </c>
      <c r="K7" s="2">
        <v>240000</v>
      </c>
      <c r="L7" s="8">
        <f t="shared" si="1"/>
        <v>0.6</v>
      </c>
      <c r="M7" s="2">
        <f>K7</f>
        <v>240000</v>
      </c>
      <c r="N7" s="9" t="s">
        <v>26</v>
      </c>
      <c r="O7" s="3" t="s">
        <v>39</v>
      </c>
    </row>
    <row r="8" spans="1:15" ht="54" customHeight="1" x14ac:dyDescent="0.25">
      <c r="A8" s="29">
        <v>5</v>
      </c>
      <c r="B8" s="3">
        <v>105</v>
      </c>
      <c r="C8" s="4" t="s">
        <v>33</v>
      </c>
      <c r="D8" s="4" t="s">
        <v>9</v>
      </c>
      <c r="E8" s="5" t="s">
        <v>34</v>
      </c>
      <c r="F8" s="4" t="s">
        <v>36</v>
      </c>
      <c r="G8" s="18" t="s">
        <v>35</v>
      </c>
      <c r="H8" s="10">
        <v>150000</v>
      </c>
      <c r="I8" s="7">
        <f t="shared" si="0"/>
        <v>0.4</v>
      </c>
      <c r="J8" s="10">
        <v>60000</v>
      </c>
      <c r="K8" s="2">
        <v>90000</v>
      </c>
      <c r="L8" s="8">
        <f t="shared" si="1"/>
        <v>0.6</v>
      </c>
      <c r="M8" s="2">
        <f>K8</f>
        <v>90000</v>
      </c>
      <c r="N8" s="9" t="s">
        <v>26</v>
      </c>
      <c r="O8" s="3" t="s">
        <v>42</v>
      </c>
    </row>
    <row r="9" spans="1:15" ht="35.1" customHeight="1" x14ac:dyDescent="0.25">
      <c r="B9" s="19"/>
      <c r="G9" s="12" t="s">
        <v>12</v>
      </c>
      <c r="H9" s="14">
        <f>SUM(H4:H8)</f>
        <v>3908268</v>
      </c>
      <c r="I9" s="13"/>
      <c r="J9" s="14">
        <f>SUM(J4:J8)</f>
        <v>2638268</v>
      </c>
      <c r="K9" s="15">
        <f>SUM(K4:K8)</f>
        <v>1270000</v>
      </c>
      <c r="L9" s="16"/>
      <c r="M9" s="15">
        <f>SUM(M4:M8)</f>
        <v>1270000</v>
      </c>
      <c r="N9" s="11"/>
      <c r="O9" s="25"/>
    </row>
  </sheetData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2023-07-18T09:54:00Z</cp:lastPrinted>
  <dcterms:created xsi:type="dcterms:W3CDTF">2015-05-12T05:59:26Z</dcterms:created>
  <dcterms:modified xsi:type="dcterms:W3CDTF">2024-02-02T11:23:45Z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