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\\nasu\ku\15_SOC\_dotace_MSK\_OU_Dotace MSK\_CH\DOTACE 2023\PZS 2023\Materiál_RK_schválení dotací\"/>
    </mc:Choice>
  </mc:AlternateContent>
  <xr:revisionPtr revIDLastSave="0" documentId="13_ncr:1_{F61A9519-8554-43CA-9861-501D1D818D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řílohač.2_PZS 2023_ náhradníci" sheetId="4" r:id="rId1"/>
  </sheets>
  <definedNames>
    <definedName name="_xlnm._FilterDatabase" localSheetId="0" hidden="1">'Přílohač.2_PZS 2023_ náhradníci'!$B$2:$N$28</definedName>
    <definedName name="_xlnm.Print_Titles" localSheetId="0">'Přílohač.2_PZS 2023_ náhradníci'!$2:$2</definedName>
    <definedName name="_xlnm.Print_Area" localSheetId="0">'Přílohač.2_PZS 2023_ náhradníci'!$A$1:$N$29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4" l="1"/>
  <c r="I21" i="4" l="1"/>
  <c r="I5" i="4"/>
  <c r="I17" i="4"/>
  <c r="I16" i="4"/>
  <c r="I10" i="4"/>
  <c r="I12" i="4"/>
  <c r="I24" i="4"/>
  <c r="I9" i="4"/>
  <c r="I11" i="4"/>
  <c r="I15" i="4"/>
  <c r="I4" i="4"/>
  <c r="I20" i="4"/>
  <c r="I8" i="4"/>
  <c r="I27" i="4"/>
  <c r="I14" i="4"/>
  <c r="I19" i="4"/>
  <c r="I7" i="4"/>
  <c r="I26" i="4"/>
  <c r="I3" i="4"/>
  <c r="I18" i="4"/>
  <c r="I23" i="4"/>
  <c r="I13" i="4"/>
  <c r="I6" i="4"/>
  <c r="I25" i="4"/>
  <c r="I22" i="4"/>
</calcChain>
</file>

<file path=xl/sharedStrings.xml><?xml version="1.0" encoding="utf-8"?>
<sst xmlns="http://schemas.openxmlformats.org/spreadsheetml/2006/main" count="266" uniqueCount="154">
  <si>
    <t>Č.   žádosti</t>
  </si>
  <si>
    <t>Kód dotačního titulu</t>
  </si>
  <si>
    <t>Název žadatele</t>
  </si>
  <si>
    <t>IČO</t>
  </si>
  <si>
    <t>Právní forma žadatele</t>
  </si>
  <si>
    <t>Název projektu</t>
  </si>
  <si>
    <t>Celkové uznatelné náklady projektu (v Kč)</t>
  </si>
  <si>
    <t>% spoluúčast dotace na CUN</t>
  </si>
  <si>
    <t>Druh dotace</t>
  </si>
  <si>
    <t>Doba realizace projektu</t>
  </si>
  <si>
    <t>Počet bodů</t>
  </si>
  <si>
    <t>1/23</t>
  </si>
  <si>
    <t>příspěvková organizace</t>
  </si>
  <si>
    <t>neinvestiční</t>
  </si>
  <si>
    <t>1. 4. 2023 - 31. 12. 2023</t>
  </si>
  <si>
    <t>2/23</t>
  </si>
  <si>
    <t>1. 1. 2023 - 31. 12. 2023</t>
  </si>
  <si>
    <t>obec</t>
  </si>
  <si>
    <t>06/23</t>
  </si>
  <si>
    <t>Statutární město Frýdek-Místek</t>
  </si>
  <si>
    <t>00296643</t>
  </si>
  <si>
    <t>Den pro seniory 2023</t>
  </si>
  <si>
    <t>spolek</t>
  </si>
  <si>
    <t>12/23</t>
  </si>
  <si>
    <t>Společnost senior, z.s.</t>
  </si>
  <si>
    <t>26595982</t>
  </si>
  <si>
    <t>XXV. ročník časopisu SeniorTip</t>
  </si>
  <si>
    <t>2. 1. 2023 - 29. 12. 2023</t>
  </si>
  <si>
    <t>ústav</t>
  </si>
  <si>
    <t>14/23</t>
  </si>
  <si>
    <t>Město Hradec nad Moravicí</t>
  </si>
  <si>
    <t>00300144</t>
  </si>
  <si>
    <t>Výlety za technickými památkami v Moravskoslezském kraji</t>
  </si>
  <si>
    <t>1. 3. 2023 - 31. 12. 2023</t>
  </si>
  <si>
    <t>církevní organizace</t>
  </si>
  <si>
    <t>24/23</t>
  </si>
  <si>
    <t>Město Frenštát pod Radhoštěm</t>
  </si>
  <si>
    <t>00297852</t>
  </si>
  <si>
    <t>Zážitky ke zdraví frenštátských seniorů</t>
  </si>
  <si>
    <t>25/23</t>
  </si>
  <si>
    <t>Chytrý senior</t>
  </si>
  <si>
    <t>32/23</t>
  </si>
  <si>
    <t>Sousedé 55+ z.s. Píšť</t>
  </si>
  <si>
    <t>04060474</t>
  </si>
  <si>
    <t>ZDRAVÍ = ÚSMĚV A POHODA</t>
  </si>
  <si>
    <t>33/23</t>
  </si>
  <si>
    <t>Základní organizace Českého zahrádkářského svazu Morávka</t>
  </si>
  <si>
    <t>48004189</t>
  </si>
  <si>
    <t>Aktivní a zdravé stárnutí v Morávce v roce 2023</t>
  </si>
  <si>
    <t>35/23</t>
  </si>
  <si>
    <t>Obec Vražné</t>
  </si>
  <si>
    <t>62351290</t>
  </si>
  <si>
    <t>Aktivní senior ve Vražném III</t>
  </si>
  <si>
    <t>36/23</t>
  </si>
  <si>
    <t>Charita Třinec</t>
  </si>
  <si>
    <t>49591215</t>
  </si>
  <si>
    <t>Oživujeme místní tradice s Charitou Třinec II.</t>
  </si>
  <si>
    <t>37/23</t>
  </si>
  <si>
    <t>K3 Bohumín, příspěvková organizace</t>
  </si>
  <si>
    <t>00847712</t>
  </si>
  <si>
    <t>Dny prevence</t>
  </si>
  <si>
    <t>38/23</t>
  </si>
  <si>
    <t>22831738</t>
  </si>
  <si>
    <t>41/23</t>
  </si>
  <si>
    <t>SENIORS, z.s.</t>
  </si>
  <si>
    <t>22832254</t>
  </si>
  <si>
    <t>Sportovní aktivity moravskoslezských seniorů</t>
  </si>
  <si>
    <t>42/23</t>
  </si>
  <si>
    <t>Obec Chlebičov</t>
  </si>
  <si>
    <t>00533947</t>
  </si>
  <si>
    <t>Kulturní rok 2023 pro seniory v Chlebičově</t>
  </si>
  <si>
    <t>45/23</t>
  </si>
  <si>
    <t>Sdružení obrany spotřebitelů - Asociace, z.s.</t>
  </si>
  <si>
    <t>22832793</t>
  </si>
  <si>
    <t>Osvěta spotřebitelského práva pro seniory</t>
  </si>
  <si>
    <t>46/23</t>
  </si>
  <si>
    <t>Obec Zbyslavice</t>
  </si>
  <si>
    <t>00600695</t>
  </si>
  <si>
    <t>Žijeme tu společně, děláme to pro sebe</t>
  </si>
  <si>
    <t>55/23</t>
  </si>
  <si>
    <t>Spolek AktivSen</t>
  </si>
  <si>
    <t>Aktivní Senior 2023</t>
  </si>
  <si>
    <t>9. 1. 2023 - 22. 12. 2023</t>
  </si>
  <si>
    <t>57/23</t>
  </si>
  <si>
    <t xml:space="preserve">Senior fitnes z. s. </t>
  </si>
  <si>
    <t>22724770</t>
  </si>
  <si>
    <t>Senioři Moravskoslezského kraje v pohybu</t>
  </si>
  <si>
    <t>60/23</t>
  </si>
  <si>
    <t>Charita Český Těšín</t>
  </si>
  <si>
    <t>60337842</t>
  </si>
  <si>
    <t>Prezentujeme hodnoty stáří</t>
  </si>
  <si>
    <t>61/23</t>
  </si>
  <si>
    <t>Město Kopřivnice</t>
  </si>
  <si>
    <t>00298077</t>
  </si>
  <si>
    <t>Aktivně za poznáním i zábavou</t>
  </si>
  <si>
    <t>81/23</t>
  </si>
  <si>
    <t>Domov Korýtko, příspěvková organizace</t>
  </si>
  <si>
    <t>70631867</t>
  </si>
  <si>
    <t>Užívejme společnosti</t>
  </si>
  <si>
    <t>82/23</t>
  </si>
  <si>
    <t>ZKUŠENÍ.CZ, z.ú.</t>
  </si>
  <si>
    <t>08083754</t>
  </si>
  <si>
    <t>(Ne)bezpečný senior 2023 aneb zabraňme ekonomickému násilí na seniorech</t>
  </si>
  <si>
    <t>83/23</t>
  </si>
  <si>
    <t>Sport a kultura Hlučín, příspěvková organizace</t>
  </si>
  <si>
    <t>00418013</t>
  </si>
  <si>
    <t>Kulturně žíjící senoři Hlučína</t>
  </si>
  <si>
    <t>84/23</t>
  </si>
  <si>
    <t>Spolek aktivních leskováků</t>
  </si>
  <si>
    <t>03758524</t>
  </si>
  <si>
    <t>Aktivní a zdravé stárnutí v Leskovci nad Moravicí v roce 2023 (I.)</t>
  </si>
  <si>
    <t>86/23</t>
  </si>
  <si>
    <t>Obec Hukvaldy</t>
  </si>
  <si>
    <t>00297194</t>
  </si>
  <si>
    <t>Podpora a posilování vzájemných vztahů mezi hukvaldskými seniory</t>
  </si>
  <si>
    <t>90/23</t>
  </si>
  <si>
    <t>Obec Hostašovice</t>
  </si>
  <si>
    <t>00600725</t>
  </si>
  <si>
    <t>Aktivní senioři z Hostašovic</t>
  </si>
  <si>
    <t>2. 1. 2023 - 31. 12. 2023</t>
  </si>
  <si>
    <t>Důvod neposkytnutí dotace</t>
  </si>
  <si>
    <t>Pořadové číslo</t>
  </si>
  <si>
    <t>1.</t>
  </si>
  <si>
    <t>2.</t>
  </si>
  <si>
    <t>3.</t>
  </si>
  <si>
    <t>4.</t>
  </si>
  <si>
    <t>5.</t>
  </si>
  <si>
    <t>Sdružení obrany spotřebitelů Moravy a Slezska, z.s.</t>
  </si>
  <si>
    <t>Vzdělávání seniorů v oblasti ochrany spotřebitele včetně obrany proti nekalým praktikám a manipulačním technikám…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</si>
  <si>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</si>
  <si>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</si>
  <si>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</si>
  <si>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</si>
  <si>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</si>
  <si>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</si>
  <si>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</si>
  <si>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</si>
  <si>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</si>
  <si>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</si>
  <si>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</si>
  <si>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</si>
  <si>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</si>
  <si>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</si>
  <si>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</si>
  <si>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</si>
  <si>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</si>
  <si>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</si>
  <si>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</si>
  <si>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</si>
  <si>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06919880</t>
  </si>
  <si>
    <t>Pořadník náhradních žadatelů na poskytnutí účelových dotací z rozpočtu kraje v 
v Programu na podporu zdravého stárnutí v Moravskoslezském kraji na rok 2023</t>
  </si>
  <si>
    <t>Na základě dosažené výše bodového ohodnocení žádosti a nedostatku finančních prostředků.</t>
  </si>
  <si>
    <t xml:space="preserve">Schválená dotace v Kč 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</si>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</sst>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Tahoma"/>
      <family val="2"/>
      <charset val="238"/>
    </font>
    <font>
      <sz val="10"/>
      <name val="Arial CE"/>
      <charset val="238"/>
    </font>
    <font>
      <b/>
      <sz val="12"/>
      <name val="Tahoma"/>
      <family val="2"/>
      <charset val="238"/>
    </font>
    <font>
      <b/>
      <sz val="10"/>
      <name val="Tahoma"/>
      <family val="2"/>
      <charset val="238"/>
    </font>
    <font>
      <sz val="11"/>
      <color theme="1"/>
      <name val="Calibri"/>
      <family val="2"/>
      <scheme val="minor"/>
    </font>
    <font>
      <sz val="10"/>
      <name val="Tahoma"/>
      <family val="2"/>
      <charset val="238"/>
    </font>
    <font>
      <b/>
      <sz val="10"/>
      <color rgb="FFFF0000"/>
      <name val="Tahoma"/>
      <family val="2"/>
      <charset val="238"/>
    </font>
    <font>
      <sz val="8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8">
    <xf numFmtId="0" fontId="0" fillId="0" borderId="0" xfId="0"/>
    <xf numFmtId="0" fontId="1" fillId="0" borderId="0" xfId="1"/>
    <xf numFmtId="0" fontId="3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horizontal="left" vertical="center" wrapText="1"/>
    </xf>
    <xf numFmtId="49" fontId="6" fillId="2" borderId="0" xfId="1" applyNumberFormat="1" applyFont="1" applyFill="1" applyAlignment="1">
      <alignment horizontal="right" vertical="center" wrapText="1"/>
    </xf>
    <xf numFmtId="0" fontId="6" fillId="2" borderId="0" xfId="1" applyFont="1" applyFill="1" applyAlignment="1">
      <alignment horizontal="left" vertical="center" wrapText="1"/>
    </xf>
    <xf numFmtId="3" fontId="3" fillId="2" borderId="0" xfId="1" applyNumberFormat="1" applyFont="1" applyFill="1" applyAlignment="1">
      <alignment horizontal="right" vertical="center" wrapText="1"/>
    </xf>
    <xf numFmtId="3" fontId="3" fillId="2" borderId="0" xfId="1" applyNumberFormat="1" applyFont="1" applyFill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horizontal="left" vertical="center" wrapText="1"/>
    </xf>
    <xf numFmtId="0" fontId="1" fillId="0" borderId="0" xfId="1" applyAlignment="1">
      <alignment horizontal="right" vertical="center" wrapText="1"/>
    </xf>
    <xf numFmtId="2" fontId="1" fillId="0" borderId="0" xfId="1" applyNumberFormat="1" applyAlignment="1">
      <alignment horizontal="center" vertical="center" wrapText="1"/>
    </xf>
    <xf numFmtId="10" fontId="1" fillId="0" borderId="0" xfId="1" applyNumberFormat="1" applyAlignment="1">
      <alignment horizontal="center" vertical="center" wrapText="1"/>
    </xf>
    <xf numFmtId="49" fontId="3" fillId="3" borderId="6" xfId="1" applyNumberFormat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3" fontId="3" fillId="3" borderId="6" xfId="1" applyNumberFormat="1" applyFont="1" applyFill="1" applyBorder="1" applyAlignment="1">
      <alignment horizontal="center" vertical="center" wrapText="1"/>
    </xf>
    <xf numFmtId="2" fontId="3" fillId="3" borderId="6" xfId="1" applyNumberFormat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49" fontId="5" fillId="0" borderId="3" xfId="1" applyNumberFormat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center" vertical="center" wrapText="1"/>
    </xf>
    <xf numFmtId="3" fontId="3" fillId="0" borderId="3" xfId="1" applyNumberFormat="1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center"/>
    </xf>
    <xf numFmtId="49" fontId="5" fillId="0" borderId="9" xfId="1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left" vertical="center" wrapText="1"/>
    </xf>
    <xf numFmtId="49" fontId="5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2" fontId="5" fillId="0" borderId="3" xfId="1" applyNumberFormat="1" applyFont="1" applyFill="1" applyBorder="1" applyAlignment="1">
      <alignment horizontal="center" vertical="center" wrapText="1"/>
    </xf>
    <xf numFmtId="0" fontId="1" fillId="0" borderId="0" xfId="1" applyFill="1"/>
    <xf numFmtId="0" fontId="5" fillId="0" borderId="2" xfId="2" applyFont="1" applyFill="1" applyBorder="1" applyAlignment="1">
      <alignment horizontal="left" vertical="center" wrapText="1"/>
    </xf>
    <xf numFmtId="49" fontId="5" fillId="0" borderId="1" xfId="2" applyNumberFormat="1" applyFont="1" applyFill="1" applyBorder="1" applyAlignment="1">
      <alignment horizontal="right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3" fillId="3" borderId="4" xfId="1" applyFont="1" applyFill="1" applyBorder="1" applyAlignment="1">
      <alignment horizontal="center" vertical="center" wrapText="1"/>
    </xf>
    <xf numFmtId="49" fontId="6" fillId="3" borderId="4" xfId="1" applyNumberFormat="1" applyFont="1" applyFill="1" applyBorder="1" applyAlignment="1">
      <alignment horizontal="right" vertical="center" wrapText="1"/>
    </xf>
    <xf numFmtId="49" fontId="6" fillId="3" borderId="5" xfId="1" applyNumberFormat="1" applyFont="1" applyFill="1" applyBorder="1" applyAlignment="1">
      <alignment horizontal="right" vertical="center" wrapText="1"/>
    </xf>
    <xf numFmtId="0" fontId="6" fillId="3" borderId="5" xfId="1" applyFont="1" applyFill="1" applyBorder="1" applyAlignment="1">
      <alignment horizontal="left" vertical="center" wrapText="1"/>
    </xf>
    <xf numFmtId="3" fontId="3" fillId="3" borderId="1" xfId="1" applyNumberFormat="1" applyFont="1" applyFill="1" applyBorder="1" applyAlignment="1">
      <alignment horizontal="right" vertical="center" wrapText="1"/>
    </xf>
    <xf numFmtId="3" fontId="3" fillId="3" borderId="5" xfId="1" applyNumberFormat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3" fontId="5" fillId="3" borderId="2" xfId="1" applyNumberFormat="1" applyFont="1" applyFill="1" applyBorder="1" applyAlignment="1">
      <alignment horizontal="center" vertical="center" wrapText="1"/>
    </xf>
    <xf numFmtId="3" fontId="5" fillId="3" borderId="5" xfId="1" applyNumberFormat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/>
    </xf>
  </cellXfs>
  <cellStyles count="3">
    <cellStyle name="Normální" xfId="0" builtinId="0"/>
    <cellStyle name="Normální 3" xfId="2" xr:uid="{00000000-0005-0000-0000-000001000000}"/>
    <cellStyle name="Normální 3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12235-865F-48DB-A82B-49B4CA78BDCD}">
  <sheetPr>
    <tabColor rgb="FF00B0F0"/>
  </sheetPr>
  <dimension ref="A1:O29"/>
  <sheetViews>
    <sheetView showGridLines="0" tabSelected="1" zoomScale="85" zoomScaleNormal="85" zoomScaleSheetLayoutView="90" workbookViewId="0">
      <pane xSplit="2" ySplit="2" topLeftCell="C3" activePane="bottomRight" state="frozen"/>
      <selection pane="topRight" activeCell="B75" sqref="B75"/>
      <selection pane="bottomLeft" activeCell="B75" sqref="B75"/>
      <selection pane="bottomRight" activeCell="H18" sqref="H18"/>
    </sheetView>
  </sheetViews>
  <sheetFormatPr defaultColWidth="9.140625" defaultRowHeight="12.75" x14ac:dyDescent="0.2"/>
  <cols>
    <col min="1" max="1" width="10.7109375" style="1" customWidth="1"/>
    <col min="2" max="2" width="10.5703125" style="8" customWidth="1"/>
    <col min="3" max="3" width="12" style="8" customWidth="1"/>
    <col min="4" max="4" width="34.28515625" style="9" customWidth="1"/>
    <col min="5" max="5" width="10.42578125" style="10" bestFit="1" customWidth="1"/>
    <col min="6" max="6" width="19.140625" style="8" customWidth="1"/>
    <col min="7" max="7" width="45.7109375" style="9" customWidth="1"/>
    <col min="8" max="8" width="16.5703125" style="8" customWidth="1"/>
    <col min="9" max="9" width="13.85546875" style="11" customWidth="1"/>
    <col min="10" max="10" width="18.140625" style="12" customWidth="1"/>
    <col min="11" max="11" width="12.140625" style="12" customWidth="1"/>
    <col min="12" max="12" width="12.5703125" style="8" customWidth="1"/>
    <col min="13" max="13" width="8.5703125" style="8" customWidth="1"/>
    <col min="14" max="14" width="44.42578125" style="8" customWidth="1"/>
    <col min="15" max="15" width="3" style="1" customWidth="1"/>
    <col min="16" max="16384" width="9.140625" style="1"/>
  </cols>
  <sheetData>
    <row r="1" spans="1:14" ht="32.25" customHeight="1" thickBot="1" x14ac:dyDescent="0.25">
      <c r="A1" s="47" t="s">
        <v>150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69.95" customHeight="1" thickBot="1" x14ac:dyDescent="0.25">
      <c r="A2" s="18" t="s">
        <v>121</v>
      </c>
      <c r="B2" s="13" t="s">
        <v>0</v>
      </c>
      <c r="C2" s="13" t="s">
        <v>1</v>
      </c>
      <c r="D2" s="17" t="s">
        <v>2</v>
      </c>
      <c r="E2" s="13" t="s">
        <v>3</v>
      </c>
      <c r="F2" s="14" t="s">
        <v>4</v>
      </c>
      <c r="G2" s="17" t="s">
        <v>5</v>
      </c>
      <c r="H2" s="15" t="s">
        <v>6</v>
      </c>
      <c r="I2" s="16" t="s">
        <v>7</v>
      </c>
      <c r="J2" s="15" t="s">
        <v>152</v>
      </c>
      <c r="K2" s="17" t="s">
        <v>8</v>
      </c>
      <c r="L2" s="15" t="s">
        <v>9</v>
      </c>
      <c r="M2" s="15" t="s">
        <v>10</v>
      </c>
      <c r="N2" s="15" t="s">
        <v>120</v>
      </c>
    </row>
    <row r="3" spans="1:14" s="31" customFormat="1" ht="24.95" customHeight="1" x14ac:dyDescent="0.2">
      <c r="A3" s="23" t="s">
        <v>122</v>
      </c>
      <c r="B3" s="19" t="s">
        <v>45</v>
      </c>
      <c r="C3" s="24" t="s">
        <v>11</v>
      </c>
      <c r="D3" s="25" t="s">
        <v>46</v>
      </c>
      <c r="E3" s="26" t="s">
        <v>47</v>
      </c>
      <c r="F3" s="27" t="s">
        <v>22</v>
      </c>
      <c r="G3" s="28" t="s">
        <v>48</v>
      </c>
      <c r="H3" s="29">
        <v>106800</v>
      </c>
      <c r="I3" s="30">
        <f t="shared" ref="I3:I27" si="0">(J3/H3)*100</f>
        <v>79.962546816479403</v>
      </c>
      <c r="J3" s="29">
        <v>85400</v>
      </c>
      <c r="K3" s="27" t="s">
        <v>13</v>
      </c>
      <c r="L3" s="29" t="s">
        <v>16</v>
      </c>
      <c r="M3" s="20">
        <v>26</v>
      </c>
      <c r="N3" s="22" t="s">
        <v>151</v>
      </c>
    </row>
    <row r="4" spans="1:14" s="31" customFormat="1" ht="24.95" customHeight="1" x14ac:dyDescent="0.2">
      <c r="A4" s="23" t="s">
        <v>123</v>
      </c>
      <c r="B4" s="19" t="s">
        <v>75</v>
      </c>
      <c r="C4" s="24" t="s">
        <v>11</v>
      </c>
      <c r="D4" s="25" t="s">
        <v>76</v>
      </c>
      <c r="E4" s="26" t="s">
        <v>77</v>
      </c>
      <c r="F4" s="27" t="s">
        <v>17</v>
      </c>
      <c r="G4" s="28" t="s">
        <v>78</v>
      </c>
      <c r="H4" s="29">
        <v>100000</v>
      </c>
      <c r="I4" s="30">
        <f t="shared" si="0"/>
        <v>50</v>
      </c>
      <c r="J4" s="29">
        <v>50000</v>
      </c>
      <c r="K4" s="27" t="s">
        <v>13</v>
      </c>
      <c r="L4" s="29" t="s">
        <v>27</v>
      </c>
      <c r="M4" s="20">
        <v>26</v>
      </c>
      <c r="N4" s="22" t="s">
        <v>151</v>
      </c>
    </row>
    <row r="5" spans="1:14" s="31" customFormat="1" ht="24.95" customHeight="1" x14ac:dyDescent="0.2">
      <c r="A5" s="23" t="s">
        <v>124</v>
      </c>
      <c r="B5" s="19" t="s">
        <v>111</v>
      </c>
      <c r="C5" s="24" t="s">
        <v>11</v>
      </c>
      <c r="D5" s="25" t="s">
        <v>112</v>
      </c>
      <c r="E5" s="26" t="s">
        <v>113</v>
      </c>
      <c r="F5" s="27" t="s">
        <v>17</v>
      </c>
      <c r="G5" s="28" t="s">
        <v>114</v>
      </c>
      <c r="H5" s="29">
        <v>110000</v>
      </c>
      <c r="I5" s="30">
        <f t="shared" si="0"/>
        <v>49.545454545454547</v>
      </c>
      <c r="J5" s="29">
        <v>54500</v>
      </c>
      <c r="K5" s="27" t="s">
        <v>13</v>
      </c>
      <c r="L5" s="29" t="s">
        <v>16</v>
      </c>
      <c r="M5" s="20">
        <v>26</v>
      </c>
      <c r="N5" s="22" t="s">
        <v>151</v>
      </c>
    </row>
    <row r="6" spans="1:14" s="31" customFormat="1" ht="24.95" customHeight="1" x14ac:dyDescent="0.2">
      <c r="A6" s="23" t="s">
        <v>125</v>
      </c>
      <c r="B6" s="19" t="s">
        <v>29</v>
      </c>
      <c r="C6" s="24" t="s">
        <v>11</v>
      </c>
      <c r="D6" s="25" t="s">
        <v>30</v>
      </c>
      <c r="E6" s="26" t="s">
        <v>31</v>
      </c>
      <c r="F6" s="27" t="s">
        <v>17</v>
      </c>
      <c r="G6" s="28" t="s">
        <v>32</v>
      </c>
      <c r="H6" s="29">
        <v>60000</v>
      </c>
      <c r="I6" s="30">
        <f t="shared" si="0"/>
        <v>50</v>
      </c>
      <c r="J6" s="29">
        <v>30000</v>
      </c>
      <c r="K6" s="27" t="s">
        <v>13</v>
      </c>
      <c r="L6" s="29" t="s">
        <v>33</v>
      </c>
      <c r="M6" s="20">
        <v>25</v>
      </c>
      <c r="N6" s="22" t="s">
        <v>151</v>
      </c>
    </row>
    <row r="7" spans="1:14" s="31" customFormat="1" ht="24.95" customHeight="1" x14ac:dyDescent="0.2">
      <c r="A7" s="23" t="s">
        <v>126</v>
      </c>
      <c r="B7" s="19" t="s">
        <v>53</v>
      </c>
      <c r="C7" s="24" t="s">
        <v>11</v>
      </c>
      <c r="D7" s="32" t="s">
        <v>54</v>
      </c>
      <c r="E7" s="33" t="s">
        <v>55</v>
      </c>
      <c r="F7" s="34" t="s">
        <v>34</v>
      </c>
      <c r="G7" s="35" t="s">
        <v>56</v>
      </c>
      <c r="H7" s="29">
        <v>116000</v>
      </c>
      <c r="I7" s="30">
        <f t="shared" si="0"/>
        <v>79.310344827586206</v>
      </c>
      <c r="J7" s="29">
        <v>92000</v>
      </c>
      <c r="K7" s="27" t="s">
        <v>13</v>
      </c>
      <c r="L7" s="29" t="s">
        <v>16</v>
      </c>
      <c r="M7" s="20">
        <v>25</v>
      </c>
      <c r="N7" s="22" t="s">
        <v>151</v>
      </c>
    </row>
    <row r="8" spans="1:14" s="31" customFormat="1" ht="24.95" customHeight="1" x14ac:dyDescent="0.2">
      <c r="A8" s="23" t="s">
        <v>129</v>
      </c>
      <c r="B8" s="19" t="s">
        <v>67</v>
      </c>
      <c r="C8" s="24" t="s">
        <v>11</v>
      </c>
      <c r="D8" s="25" t="s">
        <v>68</v>
      </c>
      <c r="E8" s="26" t="s">
        <v>69</v>
      </c>
      <c r="F8" s="27" t="s">
        <v>17</v>
      </c>
      <c r="G8" s="28" t="s">
        <v>70</v>
      </c>
      <c r="H8" s="29">
        <v>127300</v>
      </c>
      <c r="I8" s="30">
        <f t="shared" si="0"/>
        <v>49.960722702278083</v>
      </c>
      <c r="J8" s="29">
        <v>63600</v>
      </c>
      <c r="K8" s="27" t="s">
        <v>13</v>
      </c>
      <c r="L8" s="29" t="s">
        <v>16</v>
      </c>
      <c r="M8" s="20">
        <v>25</v>
      </c>
      <c r="N8" s="22" t="s">
        <v>151</v>
      </c>
    </row>
    <row r="9" spans="1:14" s="31" customFormat="1" ht="24.95" customHeight="1" x14ac:dyDescent="0.2">
      <c r="A9" s="23" t="s">
        <v>130</v>
      </c>
      <c r="B9" s="19" t="s">
        <v>87</v>
      </c>
      <c r="C9" s="24" t="s">
        <v>11</v>
      </c>
      <c r="D9" s="25" t="s">
        <v>88</v>
      </c>
      <c r="E9" s="26" t="s">
        <v>89</v>
      </c>
      <c r="F9" s="27" t="s">
        <v>34</v>
      </c>
      <c r="G9" s="28" t="s">
        <v>90</v>
      </c>
      <c r="H9" s="29">
        <v>125000</v>
      </c>
      <c r="I9" s="30">
        <f t="shared" si="0"/>
        <v>80</v>
      </c>
      <c r="J9" s="29">
        <v>100000</v>
      </c>
      <c r="K9" s="27" t="s">
        <v>13</v>
      </c>
      <c r="L9" s="29" t="s">
        <v>16</v>
      </c>
      <c r="M9" s="20">
        <v>25</v>
      </c>
      <c r="N9" s="22" t="s">
        <v>151</v>
      </c>
    </row>
    <row r="10" spans="1:14" s="31" customFormat="1" ht="27.75" customHeight="1" x14ac:dyDescent="0.2">
      <c r="A10" s="23" t="s">
        <v>131</v>
      </c>
      <c r="B10" s="19" t="s">
        <v>99</v>
      </c>
      <c r="C10" s="24" t="s">
        <v>15</v>
      </c>
      <c r="D10" s="32" t="s">
        <v>100</v>
      </c>
      <c r="E10" s="33" t="s">
        <v>101</v>
      </c>
      <c r="F10" s="34" t="s">
        <v>28</v>
      </c>
      <c r="G10" s="28" t="s">
        <v>102</v>
      </c>
      <c r="H10" s="29">
        <v>123000</v>
      </c>
      <c r="I10" s="30">
        <f t="shared" si="0"/>
        <v>79.918699186991873</v>
      </c>
      <c r="J10" s="29">
        <v>98300</v>
      </c>
      <c r="K10" s="27" t="s">
        <v>13</v>
      </c>
      <c r="L10" s="29" t="s">
        <v>16</v>
      </c>
      <c r="M10" s="20">
        <v>25</v>
      </c>
      <c r="N10" s="22" t="s">
        <v>151</v>
      </c>
    </row>
    <row r="11" spans="1:14" s="31" customFormat="1" ht="24.95" customHeight="1" x14ac:dyDescent="0.2">
      <c r="A11" s="23" t="s">
        <v>132</v>
      </c>
      <c r="B11" s="19" t="s">
        <v>83</v>
      </c>
      <c r="C11" s="24" t="s">
        <v>11</v>
      </c>
      <c r="D11" s="25" t="s">
        <v>84</v>
      </c>
      <c r="E11" s="26" t="s">
        <v>85</v>
      </c>
      <c r="F11" s="27" t="s">
        <v>22</v>
      </c>
      <c r="G11" s="28" t="s">
        <v>86</v>
      </c>
      <c r="H11" s="29">
        <v>193800</v>
      </c>
      <c r="I11" s="30">
        <f t="shared" si="0"/>
        <v>20.639834881320947</v>
      </c>
      <c r="J11" s="29">
        <v>40000</v>
      </c>
      <c r="K11" s="27" t="s">
        <v>13</v>
      </c>
      <c r="L11" s="29" t="s">
        <v>16</v>
      </c>
      <c r="M11" s="20">
        <v>24</v>
      </c>
      <c r="N11" s="22" t="s">
        <v>151</v>
      </c>
    </row>
    <row r="12" spans="1:14" s="31" customFormat="1" ht="27.75" customHeight="1" x14ac:dyDescent="0.2">
      <c r="A12" s="23" t="s">
        <v>133</v>
      </c>
      <c r="B12" s="19" t="s">
        <v>95</v>
      </c>
      <c r="C12" s="24" t="s">
        <v>11</v>
      </c>
      <c r="D12" s="25" t="s">
        <v>96</v>
      </c>
      <c r="E12" s="26" t="s">
        <v>97</v>
      </c>
      <c r="F12" s="27" t="s">
        <v>12</v>
      </c>
      <c r="G12" s="28" t="s">
        <v>98</v>
      </c>
      <c r="H12" s="29">
        <v>70400</v>
      </c>
      <c r="I12" s="30">
        <f t="shared" si="0"/>
        <v>50</v>
      </c>
      <c r="J12" s="29">
        <v>35200</v>
      </c>
      <c r="K12" s="27" t="s">
        <v>13</v>
      </c>
      <c r="L12" s="29" t="s">
        <v>16</v>
      </c>
      <c r="M12" s="20">
        <v>24</v>
      </c>
      <c r="N12" s="22" t="s">
        <v>151</v>
      </c>
    </row>
    <row r="13" spans="1:14" s="31" customFormat="1" ht="24.95" customHeight="1" x14ac:dyDescent="0.2">
      <c r="A13" s="23" t="s">
        <v>134</v>
      </c>
      <c r="B13" s="19" t="s">
        <v>35</v>
      </c>
      <c r="C13" s="24" t="s">
        <v>11</v>
      </c>
      <c r="D13" s="32" t="s">
        <v>36</v>
      </c>
      <c r="E13" s="33" t="s">
        <v>37</v>
      </c>
      <c r="F13" s="34" t="s">
        <v>17</v>
      </c>
      <c r="G13" s="28" t="s">
        <v>38</v>
      </c>
      <c r="H13" s="29">
        <v>107800</v>
      </c>
      <c r="I13" s="30">
        <f t="shared" si="0"/>
        <v>50</v>
      </c>
      <c r="J13" s="29">
        <v>53900</v>
      </c>
      <c r="K13" s="27" t="s">
        <v>13</v>
      </c>
      <c r="L13" s="29" t="s">
        <v>16</v>
      </c>
      <c r="M13" s="20">
        <v>23</v>
      </c>
      <c r="N13" s="22" t="s">
        <v>151</v>
      </c>
    </row>
    <row r="14" spans="1:14" s="31" customFormat="1" ht="36.75" customHeight="1" x14ac:dyDescent="0.2">
      <c r="A14" s="23" t="s">
        <v>135</v>
      </c>
      <c r="B14" s="19" t="s">
        <v>61</v>
      </c>
      <c r="C14" s="24" t="s">
        <v>15</v>
      </c>
      <c r="D14" s="25" t="s">
        <v>127</v>
      </c>
      <c r="E14" s="26" t="s">
        <v>62</v>
      </c>
      <c r="F14" s="27" t="s">
        <v>22</v>
      </c>
      <c r="G14" s="28" t="s">
        <v>128</v>
      </c>
      <c r="H14" s="29">
        <v>103400</v>
      </c>
      <c r="I14" s="30">
        <f t="shared" si="0"/>
        <v>79.69052224371373</v>
      </c>
      <c r="J14" s="29">
        <v>82400</v>
      </c>
      <c r="K14" s="27" t="s">
        <v>13</v>
      </c>
      <c r="L14" s="29" t="s">
        <v>16</v>
      </c>
      <c r="M14" s="20">
        <v>23</v>
      </c>
      <c r="N14" s="22" t="s">
        <v>151</v>
      </c>
    </row>
    <row r="15" spans="1:14" s="31" customFormat="1" ht="24.95" customHeight="1" x14ac:dyDescent="0.2">
      <c r="A15" s="23" t="s">
        <v>136</v>
      </c>
      <c r="B15" s="19" t="s">
        <v>79</v>
      </c>
      <c r="C15" s="24" t="s">
        <v>11</v>
      </c>
      <c r="D15" s="25" t="s">
        <v>80</v>
      </c>
      <c r="E15" s="26" t="s">
        <v>149</v>
      </c>
      <c r="F15" s="27" t="s">
        <v>22</v>
      </c>
      <c r="G15" s="28" t="s">
        <v>81</v>
      </c>
      <c r="H15" s="29">
        <v>236500</v>
      </c>
      <c r="I15" s="30">
        <f t="shared" si="0"/>
        <v>42.283298097251588</v>
      </c>
      <c r="J15" s="29">
        <v>100000</v>
      </c>
      <c r="K15" s="27" t="s">
        <v>13</v>
      </c>
      <c r="L15" s="29" t="s">
        <v>82</v>
      </c>
      <c r="M15" s="20">
        <v>23</v>
      </c>
      <c r="N15" s="22" t="s">
        <v>151</v>
      </c>
    </row>
    <row r="16" spans="1:14" s="31" customFormat="1" ht="27.75" customHeight="1" x14ac:dyDescent="0.2">
      <c r="A16" s="23" t="s">
        <v>137</v>
      </c>
      <c r="B16" s="19" t="s">
        <v>103</v>
      </c>
      <c r="C16" s="24" t="s">
        <v>11</v>
      </c>
      <c r="D16" s="25" t="s">
        <v>104</v>
      </c>
      <c r="E16" s="26" t="s">
        <v>105</v>
      </c>
      <c r="F16" s="27" t="s">
        <v>12</v>
      </c>
      <c r="G16" s="28" t="s">
        <v>106</v>
      </c>
      <c r="H16" s="29">
        <v>182000</v>
      </c>
      <c r="I16" s="30">
        <f t="shared" si="0"/>
        <v>50</v>
      </c>
      <c r="J16" s="29">
        <v>91000</v>
      </c>
      <c r="K16" s="27" t="s">
        <v>13</v>
      </c>
      <c r="L16" s="29" t="s">
        <v>16</v>
      </c>
      <c r="M16" s="20">
        <v>23</v>
      </c>
      <c r="N16" s="22" t="s">
        <v>151</v>
      </c>
    </row>
    <row r="17" spans="1:15" s="31" customFormat="1" ht="24.95" customHeight="1" x14ac:dyDescent="0.2">
      <c r="A17" s="23" t="s">
        <v>138</v>
      </c>
      <c r="B17" s="19" t="s">
        <v>107</v>
      </c>
      <c r="C17" s="24" t="s">
        <v>11</v>
      </c>
      <c r="D17" s="25" t="s">
        <v>108</v>
      </c>
      <c r="E17" s="26" t="s">
        <v>109</v>
      </c>
      <c r="F17" s="27" t="s">
        <v>22</v>
      </c>
      <c r="G17" s="28" t="s">
        <v>110</v>
      </c>
      <c r="H17" s="29">
        <v>125000</v>
      </c>
      <c r="I17" s="30">
        <f t="shared" si="0"/>
        <v>80</v>
      </c>
      <c r="J17" s="29">
        <v>100000</v>
      </c>
      <c r="K17" s="27" t="s">
        <v>13</v>
      </c>
      <c r="L17" s="29" t="s">
        <v>16</v>
      </c>
      <c r="M17" s="20">
        <v>22</v>
      </c>
      <c r="N17" s="22" t="s">
        <v>151</v>
      </c>
    </row>
    <row r="18" spans="1:15" s="31" customFormat="1" ht="24.95" customHeight="1" x14ac:dyDescent="0.2">
      <c r="A18" s="23" t="s">
        <v>139</v>
      </c>
      <c r="B18" s="19" t="s">
        <v>41</v>
      </c>
      <c r="C18" s="24" t="s">
        <v>11</v>
      </c>
      <c r="D18" s="32" t="s">
        <v>42</v>
      </c>
      <c r="E18" s="33" t="s">
        <v>43</v>
      </c>
      <c r="F18" s="34" t="s">
        <v>22</v>
      </c>
      <c r="G18" s="28" t="s">
        <v>44</v>
      </c>
      <c r="H18" s="29">
        <v>125000</v>
      </c>
      <c r="I18" s="30">
        <f t="shared" si="0"/>
        <v>80</v>
      </c>
      <c r="J18" s="29">
        <v>100000</v>
      </c>
      <c r="K18" s="27" t="s">
        <v>13</v>
      </c>
      <c r="L18" s="29" t="s">
        <v>16</v>
      </c>
      <c r="M18" s="20">
        <v>21</v>
      </c>
      <c r="N18" s="22" t="s">
        <v>151</v>
      </c>
    </row>
    <row r="19" spans="1:15" s="31" customFormat="1" ht="24.95" customHeight="1" x14ac:dyDescent="0.2">
      <c r="A19" s="23" t="s">
        <v>140</v>
      </c>
      <c r="B19" s="19" t="s">
        <v>57</v>
      </c>
      <c r="C19" s="24" t="s">
        <v>15</v>
      </c>
      <c r="D19" s="25" t="s">
        <v>58</v>
      </c>
      <c r="E19" s="26" t="s">
        <v>59</v>
      </c>
      <c r="F19" s="27" t="s">
        <v>12</v>
      </c>
      <c r="G19" s="28" t="s">
        <v>60</v>
      </c>
      <c r="H19" s="29">
        <v>62000</v>
      </c>
      <c r="I19" s="30">
        <f t="shared" si="0"/>
        <v>50</v>
      </c>
      <c r="J19" s="29">
        <v>31000</v>
      </c>
      <c r="K19" s="27" t="s">
        <v>13</v>
      </c>
      <c r="L19" s="29" t="s">
        <v>14</v>
      </c>
      <c r="M19" s="20">
        <v>21</v>
      </c>
      <c r="N19" s="22" t="s">
        <v>151</v>
      </c>
    </row>
    <row r="20" spans="1:15" s="31" customFormat="1" ht="24.95" customHeight="1" x14ac:dyDescent="0.2">
      <c r="A20" s="23" t="s">
        <v>141</v>
      </c>
      <c r="B20" s="19" t="s">
        <v>71</v>
      </c>
      <c r="C20" s="24" t="s">
        <v>15</v>
      </c>
      <c r="D20" s="25" t="s">
        <v>72</v>
      </c>
      <c r="E20" s="26" t="s">
        <v>73</v>
      </c>
      <c r="F20" s="27" t="s">
        <v>22</v>
      </c>
      <c r="G20" s="28" t="s">
        <v>74</v>
      </c>
      <c r="H20" s="29">
        <v>75500</v>
      </c>
      <c r="I20" s="30">
        <f t="shared" si="0"/>
        <v>79.47019867549669</v>
      </c>
      <c r="J20" s="29">
        <v>60000</v>
      </c>
      <c r="K20" s="27" t="s">
        <v>13</v>
      </c>
      <c r="L20" s="29" t="s">
        <v>16</v>
      </c>
      <c r="M20" s="20">
        <v>21</v>
      </c>
      <c r="N20" s="22" t="s">
        <v>151</v>
      </c>
    </row>
    <row r="21" spans="1:15" s="31" customFormat="1" ht="24.95" customHeight="1" x14ac:dyDescent="0.2">
      <c r="A21" s="23" t="s">
        <v>142</v>
      </c>
      <c r="B21" s="19" t="s">
        <v>115</v>
      </c>
      <c r="C21" s="24" t="s">
        <v>11</v>
      </c>
      <c r="D21" s="25" t="s">
        <v>116</v>
      </c>
      <c r="E21" s="26" t="s">
        <v>117</v>
      </c>
      <c r="F21" s="27" t="s">
        <v>17</v>
      </c>
      <c r="G21" s="28" t="s">
        <v>118</v>
      </c>
      <c r="H21" s="29">
        <v>96000</v>
      </c>
      <c r="I21" s="30">
        <f t="shared" si="0"/>
        <v>50</v>
      </c>
      <c r="J21" s="29">
        <v>48000</v>
      </c>
      <c r="K21" s="27" t="s">
        <v>13</v>
      </c>
      <c r="L21" s="29" t="s">
        <v>119</v>
      </c>
      <c r="M21" s="20">
        <v>21</v>
      </c>
      <c r="N21" s="22" t="s">
        <v>151</v>
      </c>
    </row>
    <row r="22" spans="1:15" s="31" customFormat="1" ht="24.95" customHeight="1" x14ac:dyDescent="0.2">
      <c r="A22" s="23" t="s">
        <v>143</v>
      </c>
      <c r="B22" s="19" t="s">
        <v>18</v>
      </c>
      <c r="C22" s="24" t="s">
        <v>11</v>
      </c>
      <c r="D22" s="32" t="s">
        <v>19</v>
      </c>
      <c r="E22" s="33" t="s">
        <v>20</v>
      </c>
      <c r="F22" s="34" t="s">
        <v>17</v>
      </c>
      <c r="G22" s="35" t="s">
        <v>21</v>
      </c>
      <c r="H22" s="29">
        <v>100000</v>
      </c>
      <c r="I22" s="30">
        <f t="shared" si="0"/>
        <v>50</v>
      </c>
      <c r="J22" s="29">
        <v>50000</v>
      </c>
      <c r="K22" s="27" t="s">
        <v>13</v>
      </c>
      <c r="L22" s="29" t="s">
        <v>16</v>
      </c>
      <c r="M22" s="20">
        <v>19</v>
      </c>
      <c r="N22" s="22" t="s">
        <v>151</v>
      </c>
    </row>
    <row r="23" spans="1:15" s="31" customFormat="1" ht="24.95" customHeight="1" x14ac:dyDescent="0.2">
      <c r="A23" s="23" t="s">
        <v>144</v>
      </c>
      <c r="B23" s="19" t="s">
        <v>39</v>
      </c>
      <c r="C23" s="24" t="s">
        <v>15</v>
      </c>
      <c r="D23" s="32" t="s">
        <v>36</v>
      </c>
      <c r="E23" s="33" t="s">
        <v>37</v>
      </c>
      <c r="F23" s="34" t="s">
        <v>17</v>
      </c>
      <c r="G23" s="28" t="s">
        <v>40</v>
      </c>
      <c r="H23" s="29">
        <v>60000</v>
      </c>
      <c r="I23" s="30">
        <f t="shared" si="0"/>
        <v>50</v>
      </c>
      <c r="J23" s="29">
        <v>30000</v>
      </c>
      <c r="K23" s="27" t="s">
        <v>13</v>
      </c>
      <c r="L23" s="29" t="s">
        <v>16</v>
      </c>
      <c r="M23" s="21">
        <v>19</v>
      </c>
      <c r="N23" s="22" t="s">
        <v>151</v>
      </c>
    </row>
    <row r="24" spans="1:15" s="31" customFormat="1" ht="24.95" customHeight="1" x14ac:dyDescent="0.2">
      <c r="A24" s="23" t="s">
        <v>145</v>
      </c>
      <c r="B24" s="19" t="s">
        <v>91</v>
      </c>
      <c r="C24" s="24" t="s">
        <v>11</v>
      </c>
      <c r="D24" s="25" t="s">
        <v>92</v>
      </c>
      <c r="E24" s="26" t="s">
        <v>93</v>
      </c>
      <c r="F24" s="27" t="s">
        <v>17</v>
      </c>
      <c r="G24" s="28" t="s">
        <v>94</v>
      </c>
      <c r="H24" s="29">
        <v>145100</v>
      </c>
      <c r="I24" s="30">
        <f t="shared" si="0"/>
        <v>49.965541006202621</v>
      </c>
      <c r="J24" s="29">
        <v>72500</v>
      </c>
      <c r="K24" s="27" t="s">
        <v>13</v>
      </c>
      <c r="L24" s="29" t="s">
        <v>16</v>
      </c>
      <c r="M24" s="20">
        <v>19</v>
      </c>
      <c r="N24" s="22" t="s">
        <v>151</v>
      </c>
    </row>
    <row r="25" spans="1:15" s="31" customFormat="1" ht="24.95" customHeight="1" x14ac:dyDescent="0.2">
      <c r="A25" s="23" t="s">
        <v>146</v>
      </c>
      <c r="B25" s="19" t="s">
        <v>23</v>
      </c>
      <c r="C25" s="24" t="s">
        <v>11</v>
      </c>
      <c r="D25" s="32" t="s">
        <v>24</v>
      </c>
      <c r="E25" s="33" t="s">
        <v>25</v>
      </c>
      <c r="F25" s="34" t="s">
        <v>22</v>
      </c>
      <c r="G25" s="35" t="s">
        <v>26</v>
      </c>
      <c r="H25" s="29">
        <v>350000</v>
      </c>
      <c r="I25" s="30">
        <f t="shared" si="0"/>
        <v>28.571428571428569</v>
      </c>
      <c r="J25" s="29">
        <v>100000</v>
      </c>
      <c r="K25" s="27" t="s">
        <v>13</v>
      </c>
      <c r="L25" s="29" t="s">
        <v>27</v>
      </c>
      <c r="M25" s="20">
        <v>17</v>
      </c>
      <c r="N25" s="22" t="s">
        <v>151</v>
      </c>
    </row>
    <row r="26" spans="1:15" s="31" customFormat="1" ht="24.95" customHeight="1" x14ac:dyDescent="0.2">
      <c r="A26" s="23" t="s">
        <v>147</v>
      </c>
      <c r="B26" s="19" t="s">
        <v>49</v>
      </c>
      <c r="C26" s="24" t="s">
        <v>11</v>
      </c>
      <c r="D26" s="32" t="s">
        <v>50</v>
      </c>
      <c r="E26" s="33" t="s">
        <v>51</v>
      </c>
      <c r="F26" s="34" t="s">
        <v>17</v>
      </c>
      <c r="G26" s="35" t="s">
        <v>52</v>
      </c>
      <c r="H26" s="29">
        <v>103500</v>
      </c>
      <c r="I26" s="30">
        <f t="shared" si="0"/>
        <v>48.309178743961354</v>
      </c>
      <c r="J26" s="29">
        <v>50000</v>
      </c>
      <c r="K26" s="27" t="s">
        <v>13</v>
      </c>
      <c r="L26" s="29" t="s">
        <v>16</v>
      </c>
      <c r="M26" s="20">
        <v>17</v>
      </c>
      <c r="N26" s="22" t="s">
        <v>151</v>
      </c>
    </row>
    <row r="27" spans="1:15" s="31" customFormat="1" ht="24.95" customHeight="1" x14ac:dyDescent="0.2">
      <c r="A27" s="23" t="s">
        <v>148</v>
      </c>
      <c r="B27" s="19" t="s">
        <v>63</v>
      </c>
      <c r="C27" s="24" t="s">
        <v>11</v>
      </c>
      <c r="D27" s="25" t="s">
        <v>64</v>
      </c>
      <c r="E27" s="26" t="s">
        <v>65</v>
      </c>
      <c r="F27" s="27" t="s">
        <v>22</v>
      </c>
      <c r="G27" s="28" t="s">
        <v>66</v>
      </c>
      <c r="H27" s="29">
        <v>124000</v>
      </c>
      <c r="I27" s="30">
        <f t="shared" si="0"/>
        <v>79.838709677419345</v>
      </c>
      <c r="J27" s="29">
        <v>99000</v>
      </c>
      <c r="K27" s="27" t="s">
        <v>13</v>
      </c>
      <c r="L27" s="29" t="s">
        <v>27</v>
      </c>
      <c r="M27" s="20">
        <v>17</v>
      </c>
      <c r="N27" s="22" t="s">
        <v>151</v>
      </c>
    </row>
    <row r="28" spans="1:15" ht="26.25" customHeight="1" x14ac:dyDescent="0.2">
      <c r="A28" s="36"/>
      <c r="B28" s="36"/>
      <c r="C28" s="36"/>
      <c r="D28" s="46" t="s">
        <v>153</v>
      </c>
      <c r="E28" s="37"/>
      <c r="F28" s="38"/>
      <c r="G28" s="39"/>
      <c r="H28" s="40"/>
      <c r="I28" s="41"/>
      <c r="J28" s="42">
        <f>SUM(J3:J27)</f>
        <v>1716800</v>
      </c>
      <c r="K28" s="41"/>
      <c r="L28" s="43"/>
      <c r="M28" s="44"/>
      <c r="N28" s="45"/>
    </row>
    <row r="29" spans="1:15" ht="26.25" customHeight="1" x14ac:dyDescent="0.2">
      <c r="B29" s="2"/>
      <c r="C29" s="2"/>
      <c r="D29" s="2"/>
      <c r="E29" s="3"/>
      <c r="F29" s="4"/>
      <c r="G29" s="4"/>
      <c r="H29" s="5"/>
      <c r="I29" s="6"/>
      <c r="J29" s="7"/>
      <c r="K29" s="6"/>
      <c r="L29" s="7"/>
      <c r="M29" s="2"/>
      <c r="N29" s="2"/>
      <c r="O29" s="3"/>
    </row>
  </sheetData>
  <mergeCells count="2">
    <mergeCell ref="E28:F28"/>
    <mergeCell ref="A1:N1"/>
  </mergeCells>
  <phoneticPr fontId="7" type="noConversion"/>
  <printOptions horizontalCentered="1"/>
  <pageMargins left="0.39370078740157483" right="0.39370078740157483" top="0.59055118110236227" bottom="0.59055118110236227" header="0.39370078740157483" footer="0.39370078740157483"/>
  <pageSetup paperSize="9" scale="50" orientation="landscape" r:id="rId1"/>
  <headerFooter alignWithMargins="0">
    <oddFooter>&amp;C&amp;P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7273262-93fa-4902-9abc-0950e41a00d2" xsi:nil="true"/>
    <lcf76f155ced4ddcb4097134ff3c332f xmlns="7aa1e5a2-d1d6-4a77-838d-8ee67b6b7fc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71A528FD16634084D7641EBA3409B2" ma:contentTypeVersion="17" ma:contentTypeDescription="Create a new document." ma:contentTypeScope="" ma:versionID="93f0637fee72a324df95e5868c56906d">
  <xsd:schema xmlns:xsd="http://www.w3.org/2001/XMLSchema" xmlns:xs="http://www.w3.org/2001/XMLSchema" xmlns:p="http://schemas.microsoft.com/office/2006/metadata/properties" xmlns:ns2="7aa1e5a2-d1d6-4a77-838d-8ee67b6b7fc1" xmlns:ns3="47273262-93fa-4902-9abc-0950e41a00d2" targetNamespace="http://schemas.microsoft.com/office/2006/metadata/properties" ma:root="true" ma:fieldsID="1c4a32ce7a1266c2d7d536c0689996a5" ns2:_="" ns3:_="">
    <xsd:import namespace="7aa1e5a2-d1d6-4a77-838d-8ee67b6b7fc1"/>
    <xsd:import namespace="47273262-93fa-4902-9abc-0950e41a00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a1e5a2-d1d6-4a77-838d-8ee67b6b7f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b36011f-fa83-4881-9f6b-75cac07ef4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273262-93fa-4902-9abc-0950e41a00d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4fd9b1d-5731-4bba-849a-8e7877e4dd78}" ma:internalName="TaxCatchAll" ma:showField="CatchAllData" ma:web="47273262-93fa-4902-9abc-0950e41a00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6D54F0-A46B-4012-8F48-8402439B809C}">
  <ds:schemaRefs>
    <ds:schemaRef ds:uri="http://schemas.microsoft.com/office/2006/metadata/properties"/>
    <ds:schemaRef ds:uri="http://schemas.microsoft.com/office/infopath/2007/PartnerControls"/>
    <ds:schemaRef ds:uri="47273262-93fa-4902-9abc-0950e41a00d2"/>
    <ds:schemaRef ds:uri="7aa1e5a2-d1d6-4a77-838d-8ee67b6b7fc1"/>
  </ds:schemaRefs>
</ds:datastoreItem>
</file>

<file path=customXml/itemProps2.xml><?xml version="1.0" encoding="utf-8"?>
<ds:datastoreItem xmlns:ds="http://schemas.openxmlformats.org/officeDocument/2006/customXml" ds:itemID="{BD0971ED-C111-4E6C-91FD-F84017335D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a1e5a2-d1d6-4a77-838d-8ee67b6b7fc1"/>
    <ds:schemaRef ds:uri="47273262-93fa-4902-9abc-0950e41a00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3EEF34-D85F-467C-84C1-AFA4CD5408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Přílohač.2_PZS 2023_ náhradníci</vt:lpstr>
      <vt:lpstr>'Přílohač.2_PZS 2023_ náhradníci'!Názvy_tisku</vt:lpstr>
      <vt:lpstr>'Přílohač.2_PZS 2023_ náhradníci'!Oblast_tisku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SD</dc:creator>
  <cp:keywords/>
  <dc:description/>
  <cp:lastModifiedBy>Himlarová Markéta</cp:lastModifiedBy>
  <cp:revision/>
  <cp:lastPrinted>2023-02-13T13:27:17Z</cp:lastPrinted>
  <dcterms:created xsi:type="dcterms:W3CDTF">2020-01-16T12:21:34Z</dcterms:created>
  <dcterms:modified xsi:type="dcterms:W3CDTF">2023-02-13T13:27:45Z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0x010100D671A528FD16634084D7641EBA3409B2</vt:lpwstr>
  </property>
  <property fmtid="{D5CDD505-2E9C-101B-9397-08002B2CF9AE}" pid="3" name="MediaServiceImageTags">
    <vt:lpwstr/>
  </property>
  <property fmtid="{D5CDD505-2E9C-101B-9397-08002B2CF9AE}" pid="4" name="MSIP_Label_bc18e8b5-cf04-4356-9f73-4b8f937bc4ae_Enabled">
    <vt:lpwstr>true</vt:lpwstr>
  </property>
  <property fmtid="{D5CDD505-2E9C-101B-9397-08002B2CF9AE}" pid="5" name="MSIP_Label_bc18e8b5-cf04-4356-9f73-4b8f937bc4ae_SetDate">
    <vt:lpwstr>2023-02-13T13:26:31Z</vt:lpwstr>
  </property>
  <property fmtid="{D5CDD505-2E9C-101B-9397-08002B2CF9AE}" pid="6" name="MSIP_Label_bc18e8b5-cf04-4356-9f73-4b8f937bc4ae_Method">
    <vt:lpwstr>Privileged</vt:lpwstr>
  </property>
  <property fmtid="{D5CDD505-2E9C-101B-9397-08002B2CF9AE}" pid="7" name="MSIP_Label_bc18e8b5-cf04-4356-9f73-4b8f937bc4ae_Name">
    <vt:lpwstr>Neveřejná informace (bez označení)</vt:lpwstr>
  </property>
  <property fmtid="{D5CDD505-2E9C-101B-9397-08002B2CF9AE}" pid="8" name="MSIP_Label_bc18e8b5-cf04-4356-9f73-4b8f937bc4ae_SiteId">
    <vt:lpwstr>39f24d0b-aa30-4551-8e81-43c77cf1000e</vt:lpwstr>
  </property>
  <property fmtid="{D5CDD505-2E9C-101B-9397-08002B2CF9AE}" pid="9" name="MSIP_Label_bc18e8b5-cf04-4356-9f73-4b8f937bc4ae_ActionId">
    <vt:lpwstr>809be5c6-5e2d-4275-a00a-ef47c8aeef3d</vt:lpwstr>
  </property>
  <property fmtid="{D5CDD505-2E9C-101B-9397-08002B2CF9AE}" pid="10" name="MSIP_Label_bc18e8b5-cf04-4356-9f73-4b8f937bc4ae_ContentBits">
    <vt:lpwstr>0</vt:lpwstr>
  </property>
</Properties>
</file>