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Stáže/2022/RK schválení žadatelů/"/>
    </mc:Choice>
  </mc:AlternateContent>
  <xr:revisionPtr revIDLastSave="20" documentId="8_{63B4B6A7-215D-415E-8D73-D85ABC559940}" xr6:coauthVersionLast="46" xr6:coauthVersionMax="46" xr10:uidLastSave="{A09CF7BA-8AA0-4214-B626-BCE404F8DFBD}"/>
  <bookViews>
    <workbookView xWindow="-120" yWindow="-120" windowWidth="29040" windowHeight="15840" xr2:uid="{00000000-000D-0000-FFFF-FFFF00000000}"/>
  </bookViews>
  <sheets>
    <sheet name="Žadatelé_poskytnutí_dotac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K33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" i="2"/>
  <c r="K4" i="2"/>
  <c r="K5" i="2"/>
  <c r="K7" i="2"/>
  <c r="I6" i="2"/>
  <c r="I34" i="2" s="1"/>
  <c r="K6" i="2" l="1"/>
</calcChain>
</file>

<file path=xl/sharedStrings.xml><?xml version="1.0" encoding="utf-8"?>
<sst xmlns="http://schemas.openxmlformats.org/spreadsheetml/2006/main" count="262" uniqueCount="161">
  <si>
    <t>Název žadatele</t>
  </si>
  <si>
    <t>IČO</t>
  </si>
  <si>
    <t>Sídlo žadatele</t>
  </si>
  <si>
    <t>Název projektu</t>
  </si>
  <si>
    <t>Podíl dotace na celk. uznatelných nákladech projektu</t>
  </si>
  <si>
    <t>GeoPrime Geodézie s.r.o.</t>
  </si>
  <si>
    <t>05364914</t>
  </si>
  <si>
    <t>Žádost o poskytnutí dotace na geodetickou stáž, UAV a 3D laserové skenování</t>
  </si>
  <si>
    <t>MEBSTER s.r.o.</t>
  </si>
  <si>
    <t>06947549</t>
  </si>
  <si>
    <t>STP Group, s.r.o.</t>
  </si>
  <si>
    <t>07980191</t>
  </si>
  <si>
    <t>Stáže ve společnosti STP Group, s.r.o.</t>
  </si>
  <si>
    <t>Supaplex s.r.o.</t>
  </si>
  <si>
    <t>03623181</t>
  </si>
  <si>
    <t>Stáže ve společnosti Supaplex s.r.o.</t>
  </si>
  <si>
    <t>Atelier PRAJZ creative, s.r.o.</t>
  </si>
  <si>
    <t>06268781</t>
  </si>
  <si>
    <t>04073762</t>
  </si>
  <si>
    <t>Doba realizace projektu</t>
  </si>
  <si>
    <t>Ostrava</t>
  </si>
  <si>
    <t>Bílovec</t>
  </si>
  <si>
    <t>Píšť</t>
  </si>
  <si>
    <t>Univerzita</t>
  </si>
  <si>
    <t>Zameření stáže</t>
  </si>
  <si>
    <t>Odborná stáž žáků v oboru projektování staveb 2022</t>
  </si>
  <si>
    <t>Grafická tvorba a design</t>
  </si>
  <si>
    <t>1.5.2022 - 30.6.2023</t>
  </si>
  <si>
    <t>PRO-NOVELTY, s.r.o.</t>
  </si>
  <si>
    <t>05476542</t>
  </si>
  <si>
    <t>Stáž studentů stavebních studijních oborů</t>
  </si>
  <si>
    <t>Body celkem</t>
  </si>
  <si>
    <t>FERRAM, a.s.</t>
  </si>
  <si>
    <t>25817370</t>
  </si>
  <si>
    <t>Praha</t>
  </si>
  <si>
    <t>Program na podporu stáží žáků a studentů ve firmách 2022 (RR/11/2022)</t>
  </si>
  <si>
    <t>1.7.2022 - 30.6.2023</t>
  </si>
  <si>
    <t>Výpočetní technika</t>
  </si>
  <si>
    <t>materiálové inženýrství</t>
  </si>
  <si>
    <t>1.7.2022 - 28.2.2023</t>
  </si>
  <si>
    <t>BeWooden Company s.r.o.</t>
  </si>
  <si>
    <t>03771504</t>
  </si>
  <si>
    <t>Fryčovice</t>
  </si>
  <si>
    <t>Odborná stáž studentů ve společnosti BeWooden Company s.r.o.</t>
  </si>
  <si>
    <t>1.6.2022 - 30.11.2022</t>
  </si>
  <si>
    <t>TvaLaska s.r.o.</t>
  </si>
  <si>
    <t>09903712</t>
  </si>
  <si>
    <t>Frýdek-Místek</t>
  </si>
  <si>
    <t>Stáže studentů ve společnosti TvaLaska s.r.o.</t>
  </si>
  <si>
    <t>Serious Investment s.r.o.</t>
  </si>
  <si>
    <t>ELEKTRO-PROJEKCE s.r.o.</t>
  </si>
  <si>
    <t>Potůček projekt s.r.o.</t>
  </si>
  <si>
    <t>Havířovsko-karvinský kovo klastr, z.s.</t>
  </si>
  <si>
    <t>Lukáš Sudolský</t>
  </si>
  <si>
    <t>ATELIER 38 s.r.o.</t>
  </si>
  <si>
    <t>Unamisteel s.r.o.</t>
  </si>
  <si>
    <t>AVE Soft s.r.o.</t>
  </si>
  <si>
    <t>Ingeteam a.s.</t>
  </si>
  <si>
    <t>MEARING s.r.o.</t>
  </si>
  <si>
    <t>NoBugs s. r. o.</t>
  </si>
  <si>
    <t>Webdevel s.r.o.</t>
  </si>
  <si>
    <t>Ridera Sport a.s.</t>
  </si>
  <si>
    <t>VRK plus s.r.o.</t>
  </si>
  <si>
    <t>Via Comperta s.r.o.</t>
  </si>
  <si>
    <t>Y-POINT IT &amp; solution s.r.o.</t>
  </si>
  <si>
    <t>Dudáš Daniel</t>
  </si>
  <si>
    <t>Účetní kancelář Kawková, s.r.o.</t>
  </si>
  <si>
    <t>XEVOS Solutions s.r.o.</t>
  </si>
  <si>
    <t>ATLAS consulting spol. s r.o.</t>
  </si>
  <si>
    <t>VÍTKOVICE CYLINDERS a.s.</t>
  </si>
  <si>
    <t>29456568</t>
  </si>
  <si>
    <t>27788695</t>
  </si>
  <si>
    <t>07117710</t>
  </si>
  <si>
    <t>04583302</t>
  </si>
  <si>
    <t>88805841</t>
  </si>
  <si>
    <t>25858343</t>
  </si>
  <si>
    <t>14234181</t>
  </si>
  <si>
    <t>25378392</t>
  </si>
  <si>
    <t>47673141</t>
  </si>
  <si>
    <t>02087600</t>
  </si>
  <si>
    <t>29382807</t>
  </si>
  <si>
    <t>28597192</t>
  </si>
  <si>
    <t>26835002</t>
  </si>
  <si>
    <t>60321580</t>
  </si>
  <si>
    <t>07755023</t>
  </si>
  <si>
    <t>03800768</t>
  </si>
  <si>
    <t>06373020</t>
  </si>
  <si>
    <t>05334519</t>
  </si>
  <si>
    <t>27831345</t>
  </si>
  <si>
    <t>46578706</t>
  </si>
  <si>
    <t>25849026</t>
  </si>
  <si>
    <t>Havířov</t>
  </si>
  <si>
    <t>Čaková</t>
  </si>
  <si>
    <t>Ostravice</t>
  </si>
  <si>
    <t>Stáž studentů VŠB-TU Ostrava, FEI ve firmě Serious Investment s.r.o. 2022</t>
  </si>
  <si>
    <t>ELEKTRO-PROJEKCE Studentská praxe 2022</t>
  </si>
  <si>
    <t>Stáže studentů ve firmě Potůček projekt s.r.o.</t>
  </si>
  <si>
    <t>Stáže a praxe studentů s CNC technologiemi a Průmysl 4.0.</t>
  </si>
  <si>
    <t>Chytrý software - Stáže 2022</t>
  </si>
  <si>
    <t>Stáž ATELIER 38 2022</t>
  </si>
  <si>
    <t>Stáže v MSK 2022 - Ing. Martin Limanovský</t>
  </si>
  <si>
    <t>Odborná stáž v Unamisteel s.r.o.</t>
  </si>
  <si>
    <t>Praxe studentů vysoké školy v oboru IT</t>
  </si>
  <si>
    <t>Stáže studentů - Ingeteam</t>
  </si>
  <si>
    <t>Podpora rozvoje studentů ve firmě MEARING s.r.o.</t>
  </si>
  <si>
    <t>Stáž ve společnosti NoBugs s.r.o.</t>
  </si>
  <si>
    <t>Stáže ve společnosti Webdevel s.r.o.</t>
  </si>
  <si>
    <t>Studenstké stáže na Rideře</t>
  </si>
  <si>
    <t>Stáže studentů ve firmě VRK plus s.r.o.</t>
  </si>
  <si>
    <t>Interakce teoretického vzdělávání v praxi</t>
  </si>
  <si>
    <t>Stáže ve společnosti Y-POINT IT &amp; solution s.r.o.</t>
  </si>
  <si>
    <t>Získání praxe v oblasti IT</t>
  </si>
  <si>
    <t>Stáž v překladatelství</t>
  </si>
  <si>
    <t>Optimalizace a testování exoskeletu ve verzi pro děti</t>
  </si>
  <si>
    <t>Stáž pro studenty ve společnosti XEVOS Solutions s.r.o.</t>
  </si>
  <si>
    <t>Praxe pro studenty navazujícího magisterského studia oborů Elektrotechnika, telekomunikační a výpočetní technika.</t>
  </si>
  <si>
    <t>Rozšíření praktických dovedností žáků v oboru elektrikář a obráběč kovů</t>
  </si>
  <si>
    <t>1.6.2022 - 30.6.2023</t>
  </si>
  <si>
    <t>Vysoká škola báňská</t>
  </si>
  <si>
    <t>Stavebnictví</t>
  </si>
  <si>
    <t>Strojírenství</t>
  </si>
  <si>
    <t>Vysoká škola báňská, Střední škola polytechnická</t>
  </si>
  <si>
    <t>Ostravská univerzita</t>
  </si>
  <si>
    <t>2.5.2022 - 31.1.2023</t>
  </si>
  <si>
    <t>Geologie</t>
  </si>
  <si>
    <t xml:space="preserve">Střední průmyslové škole Stavební v Ostravě, VŠB </t>
  </si>
  <si>
    <t>Střední průmyslová škola, Ostrava</t>
  </si>
  <si>
    <t>1.9.2022 - 30.6.2023</t>
  </si>
  <si>
    <t>1.5.2022 - 30.5.2023</t>
  </si>
  <si>
    <t>1.5.2022 - 30.4.2023</t>
  </si>
  <si>
    <t>Elektrotechnika</t>
  </si>
  <si>
    <t>1.7.2022 - 30.06.2023</t>
  </si>
  <si>
    <t xml:space="preserve">Střední odborná škola NET OFFICE Orlová, Vysoká škola báňská  </t>
  </si>
  <si>
    <t>Grafická tvorba a Výpočetní technika</t>
  </si>
  <si>
    <t>Vysoká škola Báňská</t>
  </si>
  <si>
    <t>AHOL - Střední škola gastronomie, turismu a lázeňství</t>
  </si>
  <si>
    <t>Lázeňství a turismus</t>
  </si>
  <si>
    <t>2.5.2022 - 31.10.2022</t>
  </si>
  <si>
    <t>Vysoká škola Báňská, SPŠ dopravní v Ostravě</t>
  </si>
  <si>
    <t>Střední škola stavební a dřevozpracující</t>
  </si>
  <si>
    <t xml:space="preserve">Vysoká škola Báňská </t>
  </si>
  <si>
    <t>Jazykové a humanitní gymnázium PRIGO</t>
  </si>
  <si>
    <t>Překladatelství</t>
  </si>
  <si>
    <t>Interdisciplinární technické obory</t>
  </si>
  <si>
    <t>Elektrotechnika a informatika</t>
  </si>
  <si>
    <t>1.7.2022 - 30.4.2023</t>
  </si>
  <si>
    <t>Vítkovická střední průmyslová škola</t>
  </si>
  <si>
    <t>Celkové uznatelné náklady proj.</t>
  </si>
  <si>
    <t>Suma</t>
  </si>
  <si>
    <t>Střední uměleckoprůmyslová škola s.r.o.</t>
  </si>
  <si>
    <t>Střední škola technická, Opava</t>
  </si>
  <si>
    <t>Střední uměleckoprůmyslová škola s.r.o., Frýdek - Místek</t>
  </si>
  <si>
    <t>Střední průmyslová škola stavební Opava</t>
  </si>
  <si>
    <t>Právní forma</t>
  </si>
  <si>
    <t>právnická osoba</t>
  </si>
  <si>
    <t>fyzická osoba - OSVČ</t>
  </si>
  <si>
    <t>spolek</t>
  </si>
  <si>
    <t>Výše neinvestiční dotace</t>
  </si>
  <si>
    <t>Ing. Martin Limanovský</t>
  </si>
  <si>
    <t>1.9.2022 -  31.5.2023</t>
  </si>
  <si>
    <t>Příloha č. 1
Seznam žadatelů navržených na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</si>
</sst>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Fill="1" applyBorder="1" applyAlignment="1">
      <alignment horizontal="center" vertical="top" wrapText="1"/>
    </xf>
    <xf numFmtId="10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0" fillId="0" borderId="7" xfId="0" applyBorder="1"/>
    <xf numFmtId="165" fontId="0" fillId="0" borderId="7" xfId="0" applyNumberFormat="1" applyBorder="1" applyAlignment="1">
      <alignment horizontal="center"/>
    </xf>
    <xf numFmtId="10" fontId="0" fillId="0" borderId="7" xfId="0" applyNumberFormat="1" applyBorder="1"/>
    <xf numFmtId="0" fontId="0" fillId="0" borderId="4" xfId="0" applyBorder="1"/>
    <xf numFmtId="0" fontId="0" fillId="0" borderId="3" xfId="0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7" xfId="0" applyFont="1" applyBorder="1"/>
    <xf numFmtId="0" fontId="5" fillId="0" borderId="9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165" fontId="9" fillId="0" borderId="10" xfId="0" applyNumberFormat="1" applyFont="1" applyBorder="1" applyAlignment="1">
      <alignment horizontal="center"/>
    </xf>
    <xf numFmtId="0" fontId="10" fillId="0" borderId="8" xfId="0" applyFont="1" applyFill="1" applyBorder="1" applyAlignment="1">
      <alignment horizontal="center" vertical="top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akub_novak_msk_cz/Documents/St&#225;&#382;e/2022/P&#345;ijat&#233;%20&#382;&#225;dosti%20DP%202022/Hodnocen&#237;%20po&#345;ad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4">
          <cell r="L14">
            <v>268390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4388-EC82-4B3C-AC4E-7AAA0838CEBA}">
  <dimension ref="A1:N34"/>
  <sheetViews>
    <sheetView tabSelected="1" workbookViewId="0">
      <selection activeCell="R14" sqref="R14"/>
    </sheetView>
  </sheetViews>
  <sheetFormatPr defaultRowHeight="15" x14ac:dyDescent="0.25"/>
  <cols>
    <col min="1" max="1" width="17.5703125" customWidth="1"/>
    <col min="3" max="3" width="17.28515625" customWidth="1"/>
    <col min="4" max="4" width="11.85546875" customWidth="1"/>
    <col min="5" max="5" width="23.28515625" customWidth="1"/>
    <col min="6" max="6" width="27.28515625" customWidth="1"/>
    <col min="7" max="7" width="18.42578125" customWidth="1"/>
    <col min="8" max="8" width="20.140625" customWidth="1"/>
    <col min="9" max="9" width="17" customWidth="1"/>
    <col min="10" max="10" width="14" customWidth="1"/>
    <col min="11" max="11" width="16.5703125" customWidth="1"/>
    <col min="12" max="12" width="17.42578125" customWidth="1"/>
  </cols>
  <sheetData>
    <row r="1" spans="1:14" ht="45" customHeight="1" thickBot="1" x14ac:dyDescent="0.3">
      <c r="A1" s="37" t="s">
        <v>160</v>
      </c>
      <c r="B1" s="38"/>
      <c r="C1" s="38"/>
      <c r="D1" s="38"/>
      <c r="E1" s="1"/>
      <c r="F1" s="8"/>
      <c r="G1" s="8"/>
      <c r="H1" s="2"/>
      <c r="I1" s="3"/>
      <c r="J1" s="4"/>
      <c r="K1" s="5"/>
      <c r="L1" s="7"/>
      <c r="M1" s="7"/>
      <c r="N1" s="6"/>
    </row>
    <row r="2" spans="1:14" ht="57.75" customHeight="1" x14ac:dyDescent="0.25">
      <c r="A2" s="11" t="s">
        <v>0</v>
      </c>
      <c r="B2" s="12" t="s">
        <v>1</v>
      </c>
      <c r="C2" s="12" t="s">
        <v>153</v>
      </c>
      <c r="D2" s="12" t="s">
        <v>2</v>
      </c>
      <c r="E2" s="12" t="s">
        <v>3</v>
      </c>
      <c r="F2" s="12" t="s">
        <v>23</v>
      </c>
      <c r="G2" s="12" t="s">
        <v>24</v>
      </c>
      <c r="H2" s="12" t="s">
        <v>19</v>
      </c>
      <c r="I2" s="13" t="s">
        <v>147</v>
      </c>
      <c r="J2" s="36" t="s">
        <v>157</v>
      </c>
      <c r="K2" s="14" t="s">
        <v>4</v>
      </c>
      <c r="L2" s="15" t="s">
        <v>31</v>
      </c>
    </row>
    <row r="3" spans="1:14" ht="21" x14ac:dyDescent="0.25">
      <c r="A3" s="9" t="s">
        <v>16</v>
      </c>
      <c r="B3" s="10" t="s">
        <v>17</v>
      </c>
      <c r="C3" s="31" t="s">
        <v>154</v>
      </c>
      <c r="D3" s="9" t="s">
        <v>22</v>
      </c>
      <c r="E3" s="9" t="s">
        <v>25</v>
      </c>
      <c r="F3" s="28" t="s">
        <v>152</v>
      </c>
      <c r="G3" s="17" t="s">
        <v>119</v>
      </c>
      <c r="H3" s="17" t="s">
        <v>27</v>
      </c>
      <c r="I3" s="20">
        <v>408500</v>
      </c>
      <c r="J3" s="20">
        <v>200000</v>
      </c>
      <c r="K3" s="18">
        <f t="shared" ref="K3:K5" si="0">J3/I3</f>
        <v>0.48959608323133413</v>
      </c>
      <c r="L3" s="16">
        <v>32</v>
      </c>
    </row>
    <row r="4" spans="1:14" ht="21" x14ac:dyDescent="0.25">
      <c r="A4" s="9" t="s">
        <v>28</v>
      </c>
      <c r="B4" s="10" t="s">
        <v>29</v>
      </c>
      <c r="C4" s="31" t="s">
        <v>154</v>
      </c>
      <c r="D4" s="9" t="s">
        <v>20</v>
      </c>
      <c r="E4" s="9" t="s">
        <v>30</v>
      </c>
      <c r="F4" s="28" t="s">
        <v>118</v>
      </c>
      <c r="G4" s="17" t="s">
        <v>119</v>
      </c>
      <c r="H4" s="32" t="s">
        <v>36</v>
      </c>
      <c r="I4" s="20">
        <v>192000</v>
      </c>
      <c r="J4" s="20">
        <v>134400</v>
      </c>
      <c r="K4" s="18">
        <f t="shared" si="0"/>
        <v>0.7</v>
      </c>
      <c r="L4" s="16">
        <v>32</v>
      </c>
    </row>
    <row r="5" spans="1:14" ht="31.5" x14ac:dyDescent="0.25">
      <c r="A5" s="9" t="s">
        <v>32</v>
      </c>
      <c r="B5" s="10" t="s">
        <v>33</v>
      </c>
      <c r="C5" s="31" t="s">
        <v>154</v>
      </c>
      <c r="D5" s="9" t="s">
        <v>34</v>
      </c>
      <c r="E5" s="9" t="s">
        <v>35</v>
      </c>
      <c r="F5" s="28" t="s">
        <v>150</v>
      </c>
      <c r="G5" s="17" t="s">
        <v>120</v>
      </c>
      <c r="H5" s="17" t="s">
        <v>36</v>
      </c>
      <c r="I5" s="20">
        <v>112458</v>
      </c>
      <c r="J5" s="20">
        <v>78600</v>
      </c>
      <c r="K5" s="18">
        <f t="shared" si="0"/>
        <v>0.69892759963719786</v>
      </c>
      <c r="L5" s="16">
        <v>32</v>
      </c>
    </row>
    <row r="6" spans="1:14" ht="21" x14ac:dyDescent="0.25">
      <c r="A6" s="9" t="s">
        <v>10</v>
      </c>
      <c r="B6" s="10" t="s">
        <v>11</v>
      </c>
      <c r="C6" s="31" t="s">
        <v>154</v>
      </c>
      <c r="D6" s="9" t="s">
        <v>20</v>
      </c>
      <c r="E6" s="9" t="s">
        <v>12</v>
      </c>
      <c r="F6" s="28" t="s">
        <v>118</v>
      </c>
      <c r="G6" s="17" t="s">
        <v>38</v>
      </c>
      <c r="H6" s="17" t="s">
        <v>39</v>
      </c>
      <c r="I6" s="20">
        <f>[1]List1!$L$14</f>
        <v>268390</v>
      </c>
      <c r="J6" s="20">
        <v>187800</v>
      </c>
      <c r="K6" s="18">
        <f>J6/I6</f>
        <v>0.69972800774991617</v>
      </c>
      <c r="L6" s="16">
        <v>32</v>
      </c>
    </row>
    <row r="7" spans="1:14" ht="31.5" x14ac:dyDescent="0.25">
      <c r="A7" s="9" t="s">
        <v>40</v>
      </c>
      <c r="B7" s="10" t="s">
        <v>41</v>
      </c>
      <c r="C7" s="31" t="s">
        <v>154</v>
      </c>
      <c r="D7" s="9" t="s">
        <v>42</v>
      </c>
      <c r="E7" s="9" t="s">
        <v>43</v>
      </c>
      <c r="F7" s="29" t="s">
        <v>151</v>
      </c>
      <c r="G7" s="17" t="s">
        <v>26</v>
      </c>
      <c r="H7" s="17" t="s">
        <v>44</v>
      </c>
      <c r="I7" s="20">
        <v>96000</v>
      </c>
      <c r="J7" s="20">
        <v>67200</v>
      </c>
      <c r="K7" s="18">
        <f>J7/I7</f>
        <v>0.7</v>
      </c>
      <c r="L7" s="16">
        <v>32</v>
      </c>
    </row>
    <row r="8" spans="1:14" ht="24.75" x14ac:dyDescent="0.25">
      <c r="A8" s="9" t="s">
        <v>45</v>
      </c>
      <c r="B8" s="10" t="s">
        <v>46</v>
      </c>
      <c r="C8" s="31" t="s">
        <v>154</v>
      </c>
      <c r="D8" s="9" t="s">
        <v>47</v>
      </c>
      <c r="E8" s="9" t="s">
        <v>48</v>
      </c>
      <c r="F8" s="29" t="s">
        <v>149</v>
      </c>
      <c r="G8" s="17" t="s">
        <v>26</v>
      </c>
      <c r="H8" s="17" t="s">
        <v>44</v>
      </c>
      <c r="I8" s="20">
        <v>96000</v>
      </c>
      <c r="J8" s="20">
        <v>67200</v>
      </c>
      <c r="K8" s="18">
        <f t="shared" ref="K8:K33" si="1">J8/I8</f>
        <v>0.7</v>
      </c>
      <c r="L8" s="16">
        <v>32</v>
      </c>
    </row>
    <row r="9" spans="1:14" ht="31.5" x14ac:dyDescent="0.25">
      <c r="A9" s="9" t="s">
        <v>49</v>
      </c>
      <c r="B9" s="10" t="s">
        <v>70</v>
      </c>
      <c r="C9" s="31" t="s">
        <v>154</v>
      </c>
      <c r="D9" s="9" t="s">
        <v>20</v>
      </c>
      <c r="E9" s="9" t="s">
        <v>94</v>
      </c>
      <c r="F9" s="28" t="s">
        <v>118</v>
      </c>
      <c r="G9" s="17" t="s">
        <v>37</v>
      </c>
      <c r="H9" s="16" t="s">
        <v>117</v>
      </c>
      <c r="I9" s="20">
        <v>394000</v>
      </c>
      <c r="J9" s="20">
        <v>197000</v>
      </c>
      <c r="K9" s="18">
        <f t="shared" si="1"/>
        <v>0.5</v>
      </c>
      <c r="L9" s="16">
        <v>32</v>
      </c>
    </row>
    <row r="10" spans="1:14" ht="21" x14ac:dyDescent="0.25">
      <c r="A10" s="9" t="s">
        <v>50</v>
      </c>
      <c r="B10" s="10" t="s">
        <v>71</v>
      </c>
      <c r="C10" s="31" t="s">
        <v>154</v>
      </c>
      <c r="D10" s="9" t="s">
        <v>20</v>
      </c>
      <c r="E10" s="9" t="s">
        <v>95</v>
      </c>
      <c r="F10" s="28" t="s">
        <v>118</v>
      </c>
      <c r="G10" s="17" t="s">
        <v>37</v>
      </c>
      <c r="H10" s="16" t="s">
        <v>27</v>
      </c>
      <c r="I10" s="20">
        <v>285000</v>
      </c>
      <c r="J10" s="20">
        <v>199500</v>
      </c>
      <c r="K10" s="18">
        <f t="shared" si="1"/>
        <v>0.7</v>
      </c>
      <c r="L10" s="16">
        <v>32</v>
      </c>
    </row>
    <row r="11" spans="1:14" ht="21" x14ac:dyDescent="0.25">
      <c r="A11" s="9" t="s">
        <v>51</v>
      </c>
      <c r="B11" s="10" t="s">
        <v>72</v>
      </c>
      <c r="C11" s="31" t="s">
        <v>154</v>
      </c>
      <c r="D11" s="9" t="s">
        <v>20</v>
      </c>
      <c r="E11" s="9" t="s">
        <v>96</v>
      </c>
      <c r="F11" s="28" t="s">
        <v>118</v>
      </c>
      <c r="G11" s="17" t="s">
        <v>119</v>
      </c>
      <c r="H11" s="16" t="s">
        <v>36</v>
      </c>
      <c r="I11" s="20">
        <v>192000</v>
      </c>
      <c r="J11" s="20">
        <v>134400</v>
      </c>
      <c r="K11" s="18">
        <f t="shared" si="1"/>
        <v>0.7</v>
      </c>
      <c r="L11" s="16">
        <v>31</v>
      </c>
    </row>
    <row r="12" spans="1:14" ht="21" x14ac:dyDescent="0.25">
      <c r="A12" s="9" t="s">
        <v>52</v>
      </c>
      <c r="B12" s="10" t="s">
        <v>73</v>
      </c>
      <c r="C12" s="33" t="s">
        <v>156</v>
      </c>
      <c r="D12" s="9" t="s">
        <v>91</v>
      </c>
      <c r="E12" s="9" t="s">
        <v>97</v>
      </c>
      <c r="F12" s="28" t="s">
        <v>121</v>
      </c>
      <c r="G12" s="17" t="s">
        <v>120</v>
      </c>
      <c r="H12" s="16" t="s">
        <v>36</v>
      </c>
      <c r="I12" s="20">
        <v>229169</v>
      </c>
      <c r="J12" s="20">
        <v>160300</v>
      </c>
      <c r="K12" s="18">
        <f t="shared" si="1"/>
        <v>0.69948378707416792</v>
      </c>
      <c r="L12" s="16">
        <v>31</v>
      </c>
    </row>
    <row r="13" spans="1:14" x14ac:dyDescent="0.25">
      <c r="A13" s="9" t="s">
        <v>53</v>
      </c>
      <c r="B13" s="10" t="s">
        <v>74</v>
      </c>
      <c r="C13" s="31" t="s">
        <v>155</v>
      </c>
      <c r="D13" s="9" t="s">
        <v>20</v>
      </c>
      <c r="E13" s="9" t="s">
        <v>98</v>
      </c>
      <c r="F13" s="28" t="s">
        <v>122</v>
      </c>
      <c r="G13" s="17" t="s">
        <v>37</v>
      </c>
      <c r="H13" s="16" t="s">
        <v>27</v>
      </c>
      <c r="I13" s="20">
        <v>193200</v>
      </c>
      <c r="J13" s="20">
        <v>135200</v>
      </c>
      <c r="K13" s="18">
        <f t="shared" si="1"/>
        <v>0.69979296066252583</v>
      </c>
      <c r="L13" s="16">
        <v>30</v>
      </c>
    </row>
    <row r="14" spans="1:14" x14ac:dyDescent="0.25">
      <c r="A14" s="9" t="s">
        <v>54</v>
      </c>
      <c r="B14" s="10" t="s">
        <v>75</v>
      </c>
      <c r="C14" s="31" t="s">
        <v>154</v>
      </c>
      <c r="D14" s="9" t="s">
        <v>20</v>
      </c>
      <c r="E14" s="9" t="s">
        <v>99</v>
      </c>
      <c r="F14" s="28" t="s">
        <v>118</v>
      </c>
      <c r="G14" s="17" t="s">
        <v>119</v>
      </c>
      <c r="H14" s="16" t="s">
        <v>123</v>
      </c>
      <c r="I14" s="20">
        <v>283399</v>
      </c>
      <c r="J14" s="20">
        <v>198200</v>
      </c>
      <c r="K14" s="18">
        <f t="shared" si="1"/>
        <v>0.69936732310276328</v>
      </c>
      <c r="L14" s="16">
        <v>30</v>
      </c>
    </row>
    <row r="15" spans="1:14" ht="31.5" x14ac:dyDescent="0.25">
      <c r="A15" s="9" t="s">
        <v>5</v>
      </c>
      <c r="B15" s="10" t="s">
        <v>6</v>
      </c>
      <c r="C15" s="31" t="s">
        <v>154</v>
      </c>
      <c r="D15" s="9" t="s">
        <v>20</v>
      </c>
      <c r="E15" s="9" t="s">
        <v>7</v>
      </c>
      <c r="F15" s="28" t="s">
        <v>118</v>
      </c>
      <c r="G15" s="17" t="s">
        <v>124</v>
      </c>
      <c r="H15" s="16" t="s">
        <v>36</v>
      </c>
      <c r="I15" s="20">
        <v>252000</v>
      </c>
      <c r="J15" s="20">
        <v>176400</v>
      </c>
      <c r="K15" s="18">
        <f t="shared" si="1"/>
        <v>0.7</v>
      </c>
      <c r="L15" s="16">
        <v>30</v>
      </c>
    </row>
    <row r="16" spans="1:14" ht="24.75" x14ac:dyDescent="0.25">
      <c r="A16" s="32" t="s">
        <v>158</v>
      </c>
      <c r="B16" s="10" t="s">
        <v>18</v>
      </c>
      <c r="C16" s="31" t="s">
        <v>155</v>
      </c>
      <c r="D16" s="9" t="s">
        <v>21</v>
      </c>
      <c r="E16" s="9" t="s">
        <v>100</v>
      </c>
      <c r="F16" s="29" t="s">
        <v>125</v>
      </c>
      <c r="G16" s="17" t="s">
        <v>119</v>
      </c>
      <c r="H16" s="16" t="s">
        <v>36</v>
      </c>
      <c r="I16" s="20">
        <v>325680</v>
      </c>
      <c r="J16" s="20">
        <v>191900</v>
      </c>
      <c r="K16" s="18">
        <f t="shared" si="1"/>
        <v>0.58922869073937612</v>
      </c>
      <c r="L16" s="16">
        <v>30</v>
      </c>
    </row>
    <row r="17" spans="1:12" ht="21" x14ac:dyDescent="0.25">
      <c r="A17" s="9" t="s">
        <v>55</v>
      </c>
      <c r="B17" s="10" t="s">
        <v>76</v>
      </c>
      <c r="C17" s="31" t="s">
        <v>154</v>
      </c>
      <c r="D17" s="9" t="s">
        <v>92</v>
      </c>
      <c r="E17" s="9" t="s">
        <v>101</v>
      </c>
      <c r="F17" s="28" t="s">
        <v>126</v>
      </c>
      <c r="G17" s="17" t="s">
        <v>120</v>
      </c>
      <c r="H17" s="16" t="s">
        <v>127</v>
      </c>
      <c r="I17" s="20">
        <v>169400</v>
      </c>
      <c r="J17" s="20">
        <v>118400</v>
      </c>
      <c r="K17" s="18">
        <f t="shared" si="1"/>
        <v>0.69893742621015353</v>
      </c>
      <c r="L17" s="16">
        <v>30</v>
      </c>
    </row>
    <row r="18" spans="1:12" ht="21" x14ac:dyDescent="0.25">
      <c r="A18" s="9" t="s">
        <v>56</v>
      </c>
      <c r="B18" s="10" t="s">
        <v>77</v>
      </c>
      <c r="C18" s="31" t="s">
        <v>154</v>
      </c>
      <c r="D18" s="9" t="s">
        <v>20</v>
      </c>
      <c r="E18" s="9" t="s">
        <v>102</v>
      </c>
      <c r="F18" s="28" t="s">
        <v>118</v>
      </c>
      <c r="G18" s="17" t="s">
        <v>37</v>
      </c>
      <c r="H18" s="16" t="s">
        <v>159</v>
      </c>
      <c r="I18" s="20">
        <v>133000</v>
      </c>
      <c r="J18" s="20">
        <v>93100</v>
      </c>
      <c r="K18" s="18">
        <f t="shared" si="1"/>
        <v>0.7</v>
      </c>
      <c r="L18" s="16">
        <v>30</v>
      </c>
    </row>
    <row r="19" spans="1:12" x14ac:dyDescent="0.25">
      <c r="A19" s="9" t="s">
        <v>57</v>
      </c>
      <c r="B19" s="10" t="s">
        <v>78</v>
      </c>
      <c r="C19" s="31" t="s">
        <v>154</v>
      </c>
      <c r="D19" s="9" t="s">
        <v>20</v>
      </c>
      <c r="E19" s="9" t="s">
        <v>103</v>
      </c>
      <c r="F19" s="28" t="s">
        <v>118</v>
      </c>
      <c r="G19" s="17" t="s">
        <v>37</v>
      </c>
      <c r="H19" s="16" t="s">
        <v>128</v>
      </c>
      <c r="I19" s="20">
        <v>255500</v>
      </c>
      <c r="J19" s="20">
        <v>127700</v>
      </c>
      <c r="K19" s="18">
        <f t="shared" si="1"/>
        <v>0.49980430528375736</v>
      </c>
      <c r="L19" s="16">
        <v>30</v>
      </c>
    </row>
    <row r="20" spans="1:12" ht="21" x14ac:dyDescent="0.25">
      <c r="A20" s="9" t="s">
        <v>58</v>
      </c>
      <c r="B20" s="10" t="s">
        <v>79</v>
      </c>
      <c r="C20" s="31" t="s">
        <v>154</v>
      </c>
      <c r="D20" s="9" t="s">
        <v>20</v>
      </c>
      <c r="E20" s="9" t="s">
        <v>104</v>
      </c>
      <c r="F20" s="28" t="s">
        <v>118</v>
      </c>
      <c r="G20" s="17" t="s">
        <v>130</v>
      </c>
      <c r="H20" s="16" t="s">
        <v>129</v>
      </c>
      <c r="I20" s="20">
        <v>281239</v>
      </c>
      <c r="J20" s="20">
        <v>196800</v>
      </c>
      <c r="K20" s="18">
        <f t="shared" si="1"/>
        <v>0.69976070175189076</v>
      </c>
      <c r="L20" s="16">
        <v>30</v>
      </c>
    </row>
    <row r="21" spans="1:12" ht="36.75" x14ac:dyDescent="0.25">
      <c r="A21" s="9" t="s">
        <v>59</v>
      </c>
      <c r="B21" s="10" t="s">
        <v>80</v>
      </c>
      <c r="C21" s="31" t="s">
        <v>154</v>
      </c>
      <c r="D21" s="9" t="s">
        <v>20</v>
      </c>
      <c r="E21" s="9" t="s">
        <v>105</v>
      </c>
      <c r="F21" s="29" t="s">
        <v>132</v>
      </c>
      <c r="G21" s="17" t="s">
        <v>133</v>
      </c>
      <c r="H21" s="19" t="s">
        <v>131</v>
      </c>
      <c r="I21" s="20">
        <v>276000</v>
      </c>
      <c r="J21" s="20">
        <v>193200</v>
      </c>
      <c r="K21" s="18">
        <f t="shared" si="1"/>
        <v>0.7</v>
      </c>
      <c r="L21" s="16">
        <v>30</v>
      </c>
    </row>
    <row r="22" spans="1:12" ht="21" x14ac:dyDescent="0.25">
      <c r="A22" s="9" t="s">
        <v>60</v>
      </c>
      <c r="B22" s="10" t="s">
        <v>81</v>
      </c>
      <c r="C22" s="31" t="s">
        <v>154</v>
      </c>
      <c r="D22" s="9" t="s">
        <v>20</v>
      </c>
      <c r="E22" s="9" t="s">
        <v>106</v>
      </c>
      <c r="F22" s="28" t="s">
        <v>134</v>
      </c>
      <c r="G22" s="17" t="s">
        <v>130</v>
      </c>
      <c r="H22" s="16" t="s">
        <v>36</v>
      </c>
      <c r="I22" s="20">
        <v>276000</v>
      </c>
      <c r="J22" s="20">
        <v>193200</v>
      </c>
      <c r="K22" s="18">
        <f t="shared" si="1"/>
        <v>0.7</v>
      </c>
      <c r="L22" s="16">
        <v>29</v>
      </c>
    </row>
    <row r="23" spans="1:12" ht="24.75" x14ac:dyDescent="0.25">
      <c r="A23" s="9" t="s">
        <v>61</v>
      </c>
      <c r="B23" s="10" t="s">
        <v>82</v>
      </c>
      <c r="C23" s="31" t="s">
        <v>154</v>
      </c>
      <c r="D23" s="9" t="s">
        <v>20</v>
      </c>
      <c r="E23" s="9" t="s">
        <v>107</v>
      </c>
      <c r="F23" s="29" t="s">
        <v>135</v>
      </c>
      <c r="G23" s="17" t="s">
        <v>136</v>
      </c>
      <c r="H23" s="16" t="s">
        <v>36</v>
      </c>
      <c r="I23" s="20">
        <v>153600</v>
      </c>
      <c r="J23" s="20">
        <v>76800</v>
      </c>
      <c r="K23" s="18">
        <f t="shared" si="1"/>
        <v>0.5</v>
      </c>
      <c r="L23" s="16">
        <v>29</v>
      </c>
    </row>
    <row r="24" spans="1:12" ht="21" x14ac:dyDescent="0.25">
      <c r="A24" s="9" t="s">
        <v>62</v>
      </c>
      <c r="B24" s="10" t="s">
        <v>83</v>
      </c>
      <c r="C24" s="31" t="s">
        <v>154</v>
      </c>
      <c r="D24" s="9" t="s">
        <v>20</v>
      </c>
      <c r="E24" s="9" t="s">
        <v>108</v>
      </c>
      <c r="F24" s="28" t="s">
        <v>134</v>
      </c>
      <c r="G24" s="17" t="s">
        <v>37</v>
      </c>
      <c r="H24" s="19" t="s">
        <v>137</v>
      </c>
      <c r="I24" s="20">
        <v>315206</v>
      </c>
      <c r="J24" s="20">
        <v>200000</v>
      </c>
      <c r="K24" s="18">
        <f t="shared" si="1"/>
        <v>0.63450568834349597</v>
      </c>
      <c r="L24" s="16">
        <v>28</v>
      </c>
    </row>
    <row r="25" spans="1:12" ht="24.75" x14ac:dyDescent="0.25">
      <c r="A25" s="9" t="s">
        <v>63</v>
      </c>
      <c r="B25" s="10" t="s">
        <v>84</v>
      </c>
      <c r="C25" s="31" t="s">
        <v>154</v>
      </c>
      <c r="D25" s="9" t="s">
        <v>20</v>
      </c>
      <c r="E25" s="9" t="s">
        <v>109</v>
      </c>
      <c r="F25" s="29" t="s">
        <v>138</v>
      </c>
      <c r="G25" s="17" t="s">
        <v>119</v>
      </c>
      <c r="H25" s="16" t="s">
        <v>27</v>
      </c>
      <c r="I25" s="20">
        <v>451259</v>
      </c>
      <c r="J25" s="20">
        <v>200000</v>
      </c>
      <c r="K25" s="18">
        <f t="shared" si="1"/>
        <v>0.44320445686401821</v>
      </c>
      <c r="L25" s="16">
        <v>28</v>
      </c>
    </row>
    <row r="26" spans="1:12" ht="21" x14ac:dyDescent="0.25">
      <c r="A26" s="9" t="s">
        <v>13</v>
      </c>
      <c r="B26" s="10" t="s">
        <v>14</v>
      </c>
      <c r="C26" s="31" t="s">
        <v>154</v>
      </c>
      <c r="D26" s="9" t="s">
        <v>20</v>
      </c>
      <c r="E26" s="9" t="s">
        <v>15</v>
      </c>
      <c r="F26" s="28" t="s">
        <v>139</v>
      </c>
      <c r="G26" s="17" t="s">
        <v>119</v>
      </c>
      <c r="H26" s="19" t="s">
        <v>36</v>
      </c>
      <c r="I26" s="20">
        <v>276000</v>
      </c>
      <c r="J26" s="20">
        <v>193200</v>
      </c>
      <c r="K26" s="18">
        <f t="shared" si="1"/>
        <v>0.7</v>
      </c>
      <c r="L26" s="16">
        <v>27</v>
      </c>
    </row>
    <row r="27" spans="1:12" ht="21" x14ac:dyDescent="0.25">
      <c r="A27" s="9" t="s">
        <v>64</v>
      </c>
      <c r="B27" s="10" t="s">
        <v>85</v>
      </c>
      <c r="C27" s="31" t="s">
        <v>154</v>
      </c>
      <c r="D27" s="9" t="s">
        <v>93</v>
      </c>
      <c r="E27" s="9" t="s">
        <v>110</v>
      </c>
      <c r="F27" s="28" t="s">
        <v>140</v>
      </c>
      <c r="G27" s="17" t="s">
        <v>37</v>
      </c>
      <c r="H27" s="16" t="s">
        <v>36</v>
      </c>
      <c r="I27" s="20">
        <v>282000</v>
      </c>
      <c r="J27" s="20">
        <v>197400</v>
      </c>
      <c r="K27" s="18">
        <f t="shared" si="1"/>
        <v>0.7</v>
      </c>
      <c r="L27" s="16">
        <v>27</v>
      </c>
    </row>
    <row r="28" spans="1:12" x14ac:dyDescent="0.25">
      <c r="A28" s="9" t="s">
        <v>65</v>
      </c>
      <c r="B28" s="10" t="s">
        <v>86</v>
      </c>
      <c r="C28" s="31" t="s">
        <v>155</v>
      </c>
      <c r="D28" s="9" t="s">
        <v>20</v>
      </c>
      <c r="E28" s="9" t="s">
        <v>111</v>
      </c>
      <c r="F28" s="28" t="s">
        <v>140</v>
      </c>
      <c r="G28" s="17" t="s">
        <v>37</v>
      </c>
      <c r="H28" s="16" t="s">
        <v>128</v>
      </c>
      <c r="I28" s="20">
        <v>293800</v>
      </c>
      <c r="J28" s="20">
        <v>199700</v>
      </c>
      <c r="K28" s="18">
        <f t="shared" si="1"/>
        <v>0.679714091218516</v>
      </c>
      <c r="L28" s="16">
        <v>27</v>
      </c>
    </row>
    <row r="29" spans="1:12" ht="24.75" x14ac:dyDescent="0.25">
      <c r="A29" s="9" t="s">
        <v>66</v>
      </c>
      <c r="B29" s="10" t="s">
        <v>87</v>
      </c>
      <c r="C29" s="31" t="s">
        <v>154</v>
      </c>
      <c r="D29" s="9" t="s">
        <v>20</v>
      </c>
      <c r="E29" s="9" t="s">
        <v>112</v>
      </c>
      <c r="F29" s="29" t="s">
        <v>141</v>
      </c>
      <c r="G29" s="17" t="s">
        <v>142</v>
      </c>
      <c r="H29" s="16" t="s">
        <v>117</v>
      </c>
      <c r="I29" s="20">
        <v>288000</v>
      </c>
      <c r="J29" s="20">
        <v>199400</v>
      </c>
      <c r="K29" s="18">
        <f t="shared" si="1"/>
        <v>0.69236111111111109</v>
      </c>
      <c r="L29" s="16">
        <v>25</v>
      </c>
    </row>
    <row r="30" spans="1:12" ht="21" x14ac:dyDescent="0.25">
      <c r="A30" s="9" t="s">
        <v>8</v>
      </c>
      <c r="B30" s="10" t="s">
        <v>9</v>
      </c>
      <c r="C30" s="31" t="s">
        <v>154</v>
      </c>
      <c r="D30" s="9" t="s">
        <v>34</v>
      </c>
      <c r="E30" s="9" t="s">
        <v>113</v>
      </c>
      <c r="F30" s="28" t="s">
        <v>140</v>
      </c>
      <c r="G30" s="17" t="s">
        <v>143</v>
      </c>
      <c r="H30" s="16" t="s">
        <v>27</v>
      </c>
      <c r="I30" s="20">
        <v>285760</v>
      </c>
      <c r="J30" s="20">
        <v>199900</v>
      </c>
      <c r="K30" s="18">
        <f t="shared" si="1"/>
        <v>0.69953807390817468</v>
      </c>
      <c r="L30" s="16">
        <v>24</v>
      </c>
    </row>
    <row r="31" spans="1:12" ht="31.5" x14ac:dyDescent="0.25">
      <c r="A31" s="9" t="s">
        <v>67</v>
      </c>
      <c r="B31" s="10" t="s">
        <v>88</v>
      </c>
      <c r="C31" s="31" t="s">
        <v>154</v>
      </c>
      <c r="D31" s="9" t="s">
        <v>20</v>
      </c>
      <c r="E31" s="9" t="s">
        <v>114</v>
      </c>
      <c r="F31" s="28" t="s">
        <v>140</v>
      </c>
      <c r="G31" s="17" t="s">
        <v>37</v>
      </c>
      <c r="H31" s="16" t="s">
        <v>27</v>
      </c>
      <c r="I31" s="20">
        <v>188000</v>
      </c>
      <c r="J31" s="20">
        <v>131600</v>
      </c>
      <c r="K31" s="18">
        <f t="shared" si="1"/>
        <v>0.7</v>
      </c>
      <c r="L31" s="16">
        <v>23</v>
      </c>
    </row>
    <row r="32" spans="1:12" ht="52.5" x14ac:dyDescent="0.25">
      <c r="A32" s="9" t="s">
        <v>68</v>
      </c>
      <c r="B32" s="10" t="s">
        <v>89</v>
      </c>
      <c r="C32" s="31" t="s">
        <v>154</v>
      </c>
      <c r="D32" s="9" t="s">
        <v>20</v>
      </c>
      <c r="E32" s="9" t="s">
        <v>115</v>
      </c>
      <c r="F32" s="28" t="s">
        <v>140</v>
      </c>
      <c r="G32" s="17" t="s">
        <v>144</v>
      </c>
      <c r="H32" s="16" t="s">
        <v>145</v>
      </c>
      <c r="I32" s="20">
        <v>435344</v>
      </c>
      <c r="J32" s="20">
        <v>200000</v>
      </c>
      <c r="K32" s="18">
        <f t="shared" si="1"/>
        <v>0.45940681392186411</v>
      </c>
      <c r="L32" s="16">
        <v>23</v>
      </c>
    </row>
    <row r="33" spans="1:12" ht="32.25" thickBot="1" x14ac:dyDescent="0.3">
      <c r="A33" s="21" t="s">
        <v>69</v>
      </c>
      <c r="B33" s="22" t="s">
        <v>90</v>
      </c>
      <c r="C33" s="31" t="s">
        <v>154</v>
      </c>
      <c r="D33" s="21" t="s">
        <v>20</v>
      </c>
      <c r="E33" s="21" t="s">
        <v>116</v>
      </c>
      <c r="F33" s="30" t="s">
        <v>146</v>
      </c>
      <c r="G33" s="17" t="s">
        <v>130</v>
      </c>
      <c r="H33" s="23" t="s">
        <v>127</v>
      </c>
      <c r="I33" s="24">
        <v>396600</v>
      </c>
      <c r="J33" s="24">
        <v>198300</v>
      </c>
      <c r="K33" s="25">
        <f t="shared" si="1"/>
        <v>0.5</v>
      </c>
      <c r="L33" s="23">
        <v>23</v>
      </c>
    </row>
    <row r="34" spans="1:12" ht="15.75" thickBot="1" x14ac:dyDescent="0.3">
      <c r="A34" s="35" t="s">
        <v>148</v>
      </c>
      <c r="B34" s="26"/>
      <c r="C34" s="26"/>
      <c r="D34" s="26"/>
      <c r="E34" s="26"/>
      <c r="F34" s="26"/>
      <c r="G34" s="26"/>
      <c r="H34" s="26"/>
      <c r="I34" s="34">
        <f>SUM(I3:I33)</f>
        <v>8084504</v>
      </c>
      <c r="J34" s="34">
        <f>SUM(J3:J33)</f>
        <v>5046800</v>
      </c>
      <c r="K34" s="26"/>
      <c r="L34" s="27"/>
    </row>
  </sheetData>
  <mergeCells count="1">
    <mergeCell ref="A1:D1"/>
  </mergeCells>
  <phoneticPr fontId="6" type="noConversion"/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Žadatelé_poskytnutí_dotace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Novák Jakub</cp:lastModifiedBy>
  <cp:lastPrinted>2021-06-09T09:21:50Z</cp:lastPrinted>
  <dcterms:created xsi:type="dcterms:W3CDTF">2021-05-13T03:42:54Z</dcterms:created>
  <dcterms:modified xsi:type="dcterms:W3CDTF">2022-06-08T08:40:35Z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2022-05-12T06:33:42Z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fb3c9575-8307-43ef-babd-2589ab027d6f</vt:lpwstr>
  </property>
  <property fmtid="{D5CDD505-2E9C-101B-9397-08002B2CF9AE}" pid="8" name="MSIP_Label_215ad6d0-798b-44f9-b3fd-112ad6275fb4_ContentBits">
    <vt:lpwstr>2</vt:lpwstr>
  </property>
</Properties>
</file>