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0" tabRatio="440" activeTab="0"/>
  </bookViews>
  <sheets>
    <sheet name="List1" sheetId="1" r:id="rId1"/>
  </sheets>
  <definedNames/>
  <calcPr fullCalcOnLoad="1"/>
</workbook>
</file>

<file path=xl/sharedStrings.xml><?xml version="1.0" encoding="utf-8"?>
<sst xmlns="http://schemas.openxmlformats.org/spreadsheetml/2006/main" count="77" uniqueCount="54">
  <si>
    <t>Název projektu/účel</t>
  </si>
  <si>
    <t>Podíl dotace na nákladech projektu v %</t>
  </si>
  <si>
    <t>Příjemce dotace/ žadatel</t>
  </si>
  <si>
    <t>Poř. číslo</t>
  </si>
  <si>
    <t>IČ</t>
  </si>
  <si>
    <t>00296414</t>
  </si>
  <si>
    <t>Obec Třemešná</t>
  </si>
  <si>
    <t>00635537</t>
  </si>
  <si>
    <t>Obec Kružberk</t>
  </si>
  <si>
    <t>00296228</t>
  </si>
  <si>
    <t>Město Město Albrechtice</t>
  </si>
  <si>
    <t>00300420</t>
  </si>
  <si>
    <t>Obec Melč</t>
  </si>
  <si>
    <t>Rekonstrukce fasády a střechy objektu DPS Melč - Mokřinky</t>
  </si>
  <si>
    <t>00635391</t>
  </si>
  <si>
    <t>Obec Moravice</t>
  </si>
  <si>
    <t>Rekonstrukce stropu kulturního domu</t>
  </si>
  <si>
    <t>00849740</t>
  </si>
  <si>
    <t>Obec Větřkovice</t>
  </si>
  <si>
    <t>Rekonstrukce sportovně společenského areálu</t>
  </si>
  <si>
    <t>00299898</t>
  </si>
  <si>
    <t>Město Budišov nad Budišovkou</t>
  </si>
  <si>
    <t>Požadované prostředky z rozpočtu kraje</t>
  </si>
  <si>
    <t>Zůstatek alokace</t>
  </si>
  <si>
    <t>Časové použití od - do</t>
  </si>
  <si>
    <t xml:space="preserve">Celkové plánované náklady projektu </t>
  </si>
  <si>
    <t>doporučit ke schválení</t>
  </si>
  <si>
    <t>Výsledek hodnocení formálních kritérií a kritérií přijatelnosti</t>
  </si>
  <si>
    <t>Popis projektu</t>
  </si>
  <si>
    <t>Příloha č. 1 - návrh na poskytnutí dotací v rámci krajského dotačního programu Podpora znevýhodněných oblastí Moravskoslezského kraje 2022</t>
  </si>
  <si>
    <t>Obec Nové Lublice</t>
  </si>
  <si>
    <t>Obec Jindřichov</t>
  </si>
  <si>
    <t>00534919</t>
  </si>
  <si>
    <t>00296074</t>
  </si>
  <si>
    <t>Rekonstrukce obecního domu Nové Lublice - místo aktivního setkávání občanů</t>
  </si>
  <si>
    <t>SportParkBnB-II. etapa skatepark</t>
  </si>
  <si>
    <t>Revitalizace půdního prostoru na nouzové bydlení civilní obrany</t>
  </si>
  <si>
    <t>Infokavárna</t>
  </si>
  <si>
    <t>Stavební úpravy objektu č.p. 191 v obci Jindřichov - I. etapa</t>
  </si>
  <si>
    <t>Rekonstrukce objektu č. p. 100 v obci Kružberk - II. etapa</t>
  </si>
  <si>
    <t>1.1.2021 - 30. 6. 2024</t>
  </si>
  <si>
    <t>Průměr bodového hodnocení</t>
  </si>
  <si>
    <t>Rekonstrukcedomova s pečovatelskou službou, Realizace celého projektu bude mít význam nejen pro obyvatele obce, klienty příslušné DPS či její zaměstnance, ale také pro další subjekty, které jsou na činnost DPS navázány - jednak jde o návazné služby, které jsou klientům poskytovány přímo v objektu dotčené DPS (např. kadeřnice, pedikérka, aj.), jednak o návazné služby z pohledu zajištění provozu celého objektu DPS.</t>
  </si>
  <si>
    <t>Kompletní rekonstrukce havarijního stavu stropu, stropních konstrukcí a podlahy kulturního domu v obci Moravice. Kulturní dům – sál je pro obec nezbytný jako prostor k pořádání kulturních a společenských akcí, kdy v obci momentálně alternativní prostor není.</t>
  </si>
  <si>
    <t>Stavební úpravy objektu Obecního domu v Nových Lublicích se týkají vnější obálky budovy a vnitřní úpravy dispozice. Jedná se o stávající budovu obecního domu, která slouží jako obchod, hospoda a sklad. Stavebními úpravami dojde ke změně užívání budovy. V 1.NP vzniknou nově prostory pro místní restauraci a místo pro setkávání občanů včetně hygienických místností, obchod, výtahová šachta a zázemí pro zaměstnance. Ve 2.NP se bude nově nacházet obecní úřad včetně zázemí, obecní knihovna a klubovna s kuchyňkou.</t>
  </si>
  <si>
    <t xml:space="preserve">Cílem předkládaného projektu je vybudování II. etapy SportParkuBnB - skateparku - místa aktivního odpočinu především pro dospívající děti a mládež - na parc. č. 477/11 k. ú. Budišov n. B. Lokalita SportParkBnB se nachází na veřejném, volně přístupném místě zahrnující dětské hřiště, workoutové hřiště a pumptrackový cyklookruh, který je těsně před dokončením. Dále se zde nachází multifunkční sportovní hala s parkovištěm, fotbalového hřiště a víceúčelového hřiště s umělým povrchem. Na místě realizace je v současné době zanedbaná, nevyužívaná plocha se zbytky stavební suti. </t>
  </si>
  <si>
    <t xml:space="preserve">Předmětem žádosti o dotaci je společenský a sportovní areál v obci Větřkovice. Jedná se o veřejně přístupnou plochu v těsné blízkosti fotbalového hřiště TJ DUBINA Větřkovice, která je umístěna v těsné blízkosti další veřejné infrastruktury a prvků občanské vybavenosti obce. Rekonstrukce celého sportovně-společenského areálu byla stavebně rozdělena na dvě části - část "sportovní" (rekonstrukce šaten pro sportovce včetně sociálního zázemí, realizace nástupního prostoru pro mužstva, rekonstrukce klubovny TJ DUBINA Větřkovice) a část "společenskou" (realizace volně přístupného společenského prostoru včetně nadstřešení, rekonstrukce bufetu s výdejním pultem, realizace šaten a sociálního zařízení pro veřejnost a zázemí pro personál). </t>
  </si>
  <si>
    <t>Cílem projektu je revitalizace nevyužitých půdních prostorů budovy č.p. 301 za účelem vybudování nouzového bydlení tzv. civilní obrany. Projekt je určen pro zajištění potřeb nejen obyvatel obce, ale také obyvatelům osoblažského regionu postižených živelnou pohromou, při které došlo k omezení použití jejich domovů.</t>
  </si>
  <si>
    <t>Cílem projektu je zajistit prostory pro vybudování tzv. infokavárny v Městě Albrechticích. Tj. vybudování kavárny, která bude zároveň sloužit jako infocentrum. Jednalo by se o prostory v památkově chráněné budově, tzv. Měšťanském domě, v přízemí, s přístupem i pro invalidní, a to přímo v centru města, na náměstí.</t>
  </si>
  <si>
    <t xml:space="preserve">Cílem projektu je prostřednictvím staveb. úprav víceúčelového objektu v Jindřichově č.p. 191, zřídit a zajistit pro obyvatele obce Jindřichova i obyvatele obcí okolních (Janov, Petrovice, Třemešná, obce Osoblažska) v tomto objektu ordinaci zubního lékaře, která v uvedeném území není dostupná, a zároveň provést rekonstrukci objektu č.p. 191, kterými bude odstraněn jeho nevyhovující technický a energetický stav, aby objekt nadále mohl být využíván jako víceúčelové zařízení, které slouží občanům obce Jindřichov i občanům z obcí okolních. </t>
  </si>
  <si>
    <t xml:space="preserve">Cílem předkládaného projektu obce Kružberk je pokračování v rekonstrukci prostor bývalé obecní základní školy, která rozsáhlou přestavbou dostává novou podobu základního prvku občanské vybavenosti – Obecního úřadu. Hlavním cílem realizace jednotlivých dílčích cílů, je vytvořit objekt občanské vybavenosti s komplexním využitím. V budově se nachází lékařská ordinace, místnost pro zasedání obec. zastupitelstva, sál pro kulturní a spol. akce, knihovna, kancelář starostky obce, kanceláře asistentek a zaměstnanců OÚ. </t>
  </si>
  <si>
    <t>De-minimis  (ano/ne)</t>
  </si>
  <si>
    <t>ne</t>
  </si>
  <si>
    <t>ano</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</si>
</sst>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 &quot;Kč&quot;"/>
    <numFmt numFmtId="167" formatCode="#,##0\ &quot;Kč&quot;"/>
  </numFmts>
  <fonts count="44">
    <font>
      <sz val="10"/>
      <name val="Arial"/>
      <family val="0"/>
    </font>
    <font>
      <sz val="8"/>
      <name val="Arial"/>
      <family val="2"/>
    </font>
    <font>
      <b/>
      <sz val="8"/>
      <name val="Tahoma"/>
      <family val="2"/>
    </font>
    <font>
      <sz val="8"/>
      <name val="Tahoma"/>
      <family val="2"/>
    </font>
    <font>
      <b/>
      <sz val="10"/>
      <name val="Tahoma"/>
      <family val="2"/>
    </font>
    <font>
      <u val="single"/>
      <sz val="10"/>
      <color indexed="12"/>
      <name val="Arial"/>
      <family val="2"/>
    </font>
    <font>
      <u val="single"/>
      <sz val="10"/>
      <color indexed="36"/>
      <name val="Arial"/>
      <family val="2"/>
    </font>
    <font>
      <sz val="10"/>
      <name val="Tahoma"/>
      <family val="2"/>
    </font>
    <font>
      <b/>
      <sz val="11"/>
      <name val="Tahoma"/>
      <family val="2"/>
    </font>
    <font>
      <b/>
      <sz val="14"/>
      <name val="Tahoma"/>
      <family val="2"/>
    </font>
    <font>
      <sz val="11"/>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medium"/>
      <top style="medium"/>
      <bottom style="medium"/>
    </border>
    <border>
      <left style="thin"/>
      <right style="thin"/>
      <top style="medium"/>
      <bottom style="medium"/>
    </border>
    <border>
      <left>
        <color indexed="63"/>
      </left>
      <right>
        <color indexed="63"/>
      </right>
      <top>
        <color indexed="63"/>
      </top>
      <bottom style="double"/>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style="medium"/>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5" fillId="0" borderId="0" applyNumberFormat="0" applyFill="0" applyBorder="0" applyAlignment="0" applyProtection="0"/>
    <xf numFmtId="0" fontId="29"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6"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39">
    <xf numFmtId="0" fontId="0" fillId="0" borderId="0" xfId="0" applyAlignment="1">
      <alignment/>
    </xf>
    <xf numFmtId="0" fontId="3" fillId="0" borderId="0" xfId="0" applyFont="1" applyAlignment="1">
      <alignment/>
    </xf>
    <xf numFmtId="0" fontId="2" fillId="0" borderId="0" xfId="0" applyFont="1" applyAlignment="1">
      <alignment horizontal="center" vertical="center" wrapText="1"/>
    </xf>
    <xf numFmtId="0" fontId="2" fillId="0" borderId="0" xfId="0" applyFont="1" applyAlignment="1">
      <alignment/>
    </xf>
    <xf numFmtId="0" fontId="3" fillId="0" borderId="0" xfId="0" applyFont="1" applyAlignment="1">
      <alignment horizontal="center" vertical="top"/>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9" fillId="0" borderId="0" xfId="0" applyFont="1" applyAlignment="1">
      <alignment/>
    </xf>
    <xf numFmtId="0" fontId="4" fillId="8" borderId="12" xfId="0" applyFont="1" applyFill="1" applyBorder="1" applyAlignment="1">
      <alignment horizontal="center" vertical="center" wrapText="1"/>
    </xf>
    <xf numFmtId="0" fontId="4" fillId="8" borderId="12" xfId="0" applyFont="1" applyFill="1" applyBorder="1" applyAlignment="1">
      <alignment horizontal="center" vertical="center" wrapText="1"/>
    </xf>
    <xf numFmtId="167" fontId="8" fillId="0" borderId="13" xfId="0" applyNumberFormat="1" applyFont="1" applyBorder="1" applyAlignment="1">
      <alignment horizontal="center"/>
    </xf>
    <xf numFmtId="0" fontId="3"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4" fillId="2" borderId="15" xfId="0" applyFont="1" applyFill="1" applyBorder="1" applyAlignment="1">
      <alignment horizontal="center" vertical="center" wrapText="1"/>
    </xf>
    <xf numFmtId="167" fontId="7" fillId="2" borderId="15" xfId="0" applyNumberFormat="1" applyFont="1" applyFill="1" applyBorder="1" applyAlignment="1">
      <alignment horizontal="center" vertical="center"/>
    </xf>
    <xf numFmtId="10" fontId="7" fillId="2" borderId="15" xfId="0" applyNumberFormat="1" applyFont="1" applyFill="1" applyBorder="1" applyAlignment="1">
      <alignment horizontal="center" vertical="center"/>
    </xf>
    <xf numFmtId="167" fontId="4" fillId="2" borderId="15" xfId="0" applyNumberFormat="1" applyFont="1" applyFill="1" applyBorder="1" applyAlignment="1">
      <alignment horizontal="center" vertical="center"/>
    </xf>
    <xf numFmtId="0" fontId="3"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4" fillId="2" borderId="17" xfId="0" applyFont="1" applyFill="1" applyBorder="1" applyAlignment="1">
      <alignment horizontal="center" vertical="center" wrapText="1"/>
    </xf>
    <xf numFmtId="167" fontId="7" fillId="2" borderId="17" xfId="0" applyNumberFormat="1" applyFont="1" applyFill="1" applyBorder="1" applyAlignment="1">
      <alignment horizontal="center" vertical="center"/>
    </xf>
    <xf numFmtId="10" fontId="7" fillId="2" borderId="17" xfId="0" applyNumberFormat="1" applyFont="1" applyFill="1" applyBorder="1" applyAlignment="1">
      <alignment horizontal="center" vertical="center"/>
    </xf>
    <xf numFmtId="167" fontId="4" fillId="2" borderId="17" xfId="0" applyNumberFormat="1" applyFont="1" applyFill="1" applyBorder="1" applyAlignment="1">
      <alignment horizontal="center" vertical="center"/>
    </xf>
    <xf numFmtId="167" fontId="7" fillId="2" borderId="18" xfId="0" applyNumberFormat="1" applyFont="1" applyFill="1" applyBorder="1" applyAlignment="1">
      <alignment horizontal="center" vertical="center"/>
    </xf>
    <xf numFmtId="0" fontId="7" fillId="2" borderId="18" xfId="0" applyFont="1" applyFill="1" applyBorder="1" applyAlignment="1">
      <alignment horizontal="center" vertical="center"/>
    </xf>
    <xf numFmtId="0" fontId="3" fillId="2" borderId="19"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7" fillId="2" borderId="15" xfId="0" applyFont="1" applyFill="1" applyBorder="1" applyAlignment="1">
      <alignment vertical="center" wrapText="1"/>
    </xf>
    <xf numFmtId="0" fontId="7" fillId="2" borderId="17" xfId="0" applyFont="1" applyFill="1" applyBorder="1" applyAlignment="1">
      <alignment vertical="center" wrapText="1"/>
    </xf>
    <xf numFmtId="0" fontId="7" fillId="2" borderId="18" xfId="0" applyFont="1" applyFill="1" applyBorder="1" applyAlignment="1">
      <alignment vertical="center"/>
    </xf>
    <xf numFmtId="0" fontId="3" fillId="2" borderId="21" xfId="0" applyFont="1" applyFill="1" applyBorder="1" applyAlignment="1">
      <alignment horizontal="center" vertical="center"/>
    </xf>
    <xf numFmtId="0" fontId="4" fillId="2" borderId="18" xfId="0" applyFont="1" applyFill="1" applyBorder="1" applyAlignment="1">
      <alignment horizontal="center" vertical="center"/>
    </xf>
    <xf numFmtId="10" fontId="7" fillId="2" borderId="18" xfId="0" applyNumberFormat="1" applyFont="1" applyFill="1" applyBorder="1" applyAlignment="1">
      <alignment horizontal="center" vertical="center"/>
    </xf>
    <xf numFmtId="167" fontId="4" fillId="2" borderId="18" xfId="0" applyNumberFormat="1" applyFont="1" applyFill="1" applyBorder="1" applyAlignment="1">
      <alignment horizontal="center" vertical="center"/>
    </xf>
    <xf numFmtId="0" fontId="3" fillId="2" borderId="22" xfId="0" applyFont="1" applyFill="1" applyBorder="1" applyAlignment="1">
      <alignment horizontal="left" vertical="center" wrapText="1"/>
    </xf>
    <xf numFmtId="0" fontId="4" fillId="8" borderId="23" xfId="0" applyFont="1" applyFill="1" applyBorder="1" applyAlignment="1">
      <alignment horizontal="center" vertical="center" wrapText="1"/>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14"/>
  <sheetViews>
    <sheetView tabSelected="1" zoomScale="85" zoomScaleNormal="85" zoomScalePageLayoutView="0" workbookViewId="0" topLeftCell="A1">
      <selection activeCell="J17" sqref="J17"/>
    </sheetView>
  </sheetViews>
  <sheetFormatPr defaultColWidth="9.140625" defaultRowHeight="12.75"/>
  <cols>
    <col min="1" max="1" width="7.28125" style="0" customWidth="1"/>
    <col min="2" max="2" width="9.8515625" style="0" customWidth="1"/>
    <col min="3" max="3" width="23.57421875" style="0" customWidth="1"/>
    <col min="4" max="4" width="51.7109375" style="0" customWidth="1"/>
    <col min="5" max="5" width="20.140625" style="0" customWidth="1"/>
    <col min="6" max="6" width="11.57421875" style="0" bestFit="1" customWidth="1"/>
    <col min="7" max="7" width="13.8515625" style="0" bestFit="1" customWidth="1"/>
    <col min="8" max="8" width="17.140625" style="0" bestFit="1" customWidth="1"/>
    <col min="9" max="9" width="13.7109375" style="0" bestFit="1" customWidth="1"/>
    <col min="10" max="10" width="16.7109375" style="0" customWidth="1"/>
    <col min="11" max="11" width="22.7109375" style="0" customWidth="1"/>
    <col min="12" max="12" width="13.140625" style="0" customWidth="1"/>
    <col min="13" max="13" width="92.8515625" style="0" customWidth="1"/>
  </cols>
  <sheetData>
    <row r="2" s="3" customFormat="1" ht="18">
      <c r="A2" s="7" t="s">
        <v>29</v>
      </c>
    </row>
    <row r="3" s="3" customFormat="1" ht="11.25" thickBot="1"/>
    <row r="4" spans="1:13" s="2" customFormat="1" ht="51.75" thickBot="1">
      <c r="A4" s="5" t="s">
        <v>3</v>
      </c>
      <c r="B4" s="8" t="s">
        <v>4</v>
      </c>
      <c r="C4" s="8" t="s">
        <v>2</v>
      </c>
      <c r="D4" s="8" t="s">
        <v>0</v>
      </c>
      <c r="E4" s="8" t="s">
        <v>24</v>
      </c>
      <c r="F4" s="8" t="s">
        <v>25</v>
      </c>
      <c r="G4" s="8" t="s">
        <v>1</v>
      </c>
      <c r="H4" s="8" t="s">
        <v>22</v>
      </c>
      <c r="I4" s="8" t="s">
        <v>23</v>
      </c>
      <c r="J4" s="9" t="s">
        <v>41</v>
      </c>
      <c r="K4" s="8" t="s">
        <v>27</v>
      </c>
      <c r="L4" s="35" t="s">
        <v>51</v>
      </c>
      <c r="M4" s="6" t="s">
        <v>28</v>
      </c>
    </row>
    <row r="5" spans="1:13" s="4" customFormat="1" ht="42">
      <c r="A5" s="11">
        <v>1</v>
      </c>
      <c r="B5" s="12" t="s">
        <v>11</v>
      </c>
      <c r="C5" s="13" t="s">
        <v>12</v>
      </c>
      <c r="D5" s="27" t="s">
        <v>13</v>
      </c>
      <c r="E5" s="12" t="s">
        <v>40</v>
      </c>
      <c r="F5" s="14">
        <v>3117300</v>
      </c>
      <c r="G5" s="15">
        <f>H5/F5</f>
        <v>0.7999871683828954</v>
      </c>
      <c r="H5" s="16">
        <v>2493800</v>
      </c>
      <c r="I5" s="14">
        <f>H5</f>
        <v>2493800</v>
      </c>
      <c r="J5" s="12">
        <v>46</v>
      </c>
      <c r="K5" s="12" t="s">
        <v>26</v>
      </c>
      <c r="L5" s="36" t="s">
        <v>52</v>
      </c>
      <c r="M5" s="25" t="s">
        <v>42</v>
      </c>
    </row>
    <row r="6" spans="1:13" s="4" customFormat="1" ht="31.5">
      <c r="A6" s="17">
        <v>2</v>
      </c>
      <c r="B6" s="18" t="s">
        <v>14</v>
      </c>
      <c r="C6" s="19" t="s">
        <v>15</v>
      </c>
      <c r="D6" s="28" t="s">
        <v>16</v>
      </c>
      <c r="E6" s="18" t="s">
        <v>40</v>
      </c>
      <c r="F6" s="20">
        <v>1670576.41</v>
      </c>
      <c r="G6" s="21">
        <f aca="true" t="shared" si="0" ref="G6:G11">H6/F6</f>
        <v>0.7999634090367648</v>
      </c>
      <c r="H6" s="22">
        <v>1336400</v>
      </c>
      <c r="I6" s="20">
        <f aca="true" t="shared" si="1" ref="I6:I13">H6+I5</f>
        <v>3830200</v>
      </c>
      <c r="J6" s="18">
        <v>44</v>
      </c>
      <c r="K6" s="18" t="s">
        <v>26</v>
      </c>
      <c r="L6" s="37" t="s">
        <v>52</v>
      </c>
      <c r="M6" s="26" t="s">
        <v>43</v>
      </c>
    </row>
    <row r="7" spans="1:13" s="4" customFormat="1" ht="52.5">
      <c r="A7" s="17">
        <v>3</v>
      </c>
      <c r="B7" s="18" t="s">
        <v>32</v>
      </c>
      <c r="C7" s="19" t="s">
        <v>30</v>
      </c>
      <c r="D7" s="28" t="s">
        <v>34</v>
      </c>
      <c r="E7" s="18" t="s">
        <v>40</v>
      </c>
      <c r="F7" s="20">
        <v>3800000</v>
      </c>
      <c r="G7" s="21">
        <f t="shared" si="0"/>
        <v>0.7894736842105263</v>
      </c>
      <c r="H7" s="22">
        <v>3000000</v>
      </c>
      <c r="I7" s="20">
        <f t="shared" si="1"/>
        <v>6830200</v>
      </c>
      <c r="J7" s="18">
        <v>43</v>
      </c>
      <c r="K7" s="18" t="s">
        <v>26</v>
      </c>
      <c r="L7" s="37" t="s">
        <v>52</v>
      </c>
      <c r="M7" s="26" t="s">
        <v>44</v>
      </c>
    </row>
    <row r="8" spans="1:13" s="4" customFormat="1" ht="52.5">
      <c r="A8" s="17">
        <v>4</v>
      </c>
      <c r="B8" s="18" t="s">
        <v>20</v>
      </c>
      <c r="C8" s="19" t="s">
        <v>21</v>
      </c>
      <c r="D8" s="28" t="s">
        <v>35</v>
      </c>
      <c r="E8" s="18" t="s">
        <v>40</v>
      </c>
      <c r="F8" s="20">
        <v>4533325</v>
      </c>
      <c r="G8" s="21">
        <f t="shared" si="0"/>
        <v>0.6617659223638279</v>
      </c>
      <c r="H8" s="22">
        <v>3000000</v>
      </c>
      <c r="I8" s="20">
        <f t="shared" si="1"/>
        <v>9830200</v>
      </c>
      <c r="J8" s="18">
        <v>42.5</v>
      </c>
      <c r="K8" s="18" t="s">
        <v>26</v>
      </c>
      <c r="L8" s="37" t="s">
        <v>52</v>
      </c>
      <c r="M8" s="26" t="s">
        <v>45</v>
      </c>
    </row>
    <row r="9" spans="1:13" s="4" customFormat="1" ht="63">
      <c r="A9" s="17">
        <v>5</v>
      </c>
      <c r="B9" s="18" t="s">
        <v>17</v>
      </c>
      <c r="C9" s="19" t="s">
        <v>18</v>
      </c>
      <c r="D9" s="28" t="s">
        <v>19</v>
      </c>
      <c r="E9" s="18" t="s">
        <v>40</v>
      </c>
      <c r="F9" s="20">
        <v>9122829</v>
      </c>
      <c r="G9" s="21">
        <f t="shared" si="0"/>
        <v>0.32884536145531174</v>
      </c>
      <c r="H9" s="22">
        <v>3000000</v>
      </c>
      <c r="I9" s="20">
        <f t="shared" si="1"/>
        <v>12830200</v>
      </c>
      <c r="J9" s="18">
        <v>41.5</v>
      </c>
      <c r="K9" s="18" t="s">
        <v>26</v>
      </c>
      <c r="L9" s="37" t="s">
        <v>52</v>
      </c>
      <c r="M9" s="26" t="s">
        <v>46</v>
      </c>
    </row>
    <row r="10" spans="1:13" s="4" customFormat="1" ht="31.5">
      <c r="A10" s="17">
        <v>6</v>
      </c>
      <c r="B10" s="18" t="s">
        <v>5</v>
      </c>
      <c r="C10" s="19" t="s">
        <v>6</v>
      </c>
      <c r="D10" s="28" t="s">
        <v>36</v>
      </c>
      <c r="E10" s="18" t="s">
        <v>40</v>
      </c>
      <c r="F10" s="20">
        <v>4500000</v>
      </c>
      <c r="G10" s="21">
        <f t="shared" si="0"/>
        <v>0.6666666666666666</v>
      </c>
      <c r="H10" s="22">
        <v>3000000</v>
      </c>
      <c r="I10" s="20">
        <f t="shared" si="1"/>
        <v>15830200</v>
      </c>
      <c r="J10" s="18">
        <v>41.5</v>
      </c>
      <c r="K10" s="18" t="s">
        <v>26</v>
      </c>
      <c r="L10" s="37" t="s">
        <v>52</v>
      </c>
      <c r="M10" s="26" t="s">
        <v>47</v>
      </c>
    </row>
    <row r="11" spans="1:13" s="4" customFormat="1" ht="31.5">
      <c r="A11" s="17">
        <v>7</v>
      </c>
      <c r="B11" s="18" t="s">
        <v>9</v>
      </c>
      <c r="C11" s="19" t="s">
        <v>10</v>
      </c>
      <c r="D11" s="28" t="s">
        <v>37</v>
      </c>
      <c r="E11" s="18" t="s">
        <v>40</v>
      </c>
      <c r="F11" s="20">
        <v>4753510</v>
      </c>
      <c r="G11" s="21">
        <f t="shared" si="0"/>
        <v>0.6311125883820587</v>
      </c>
      <c r="H11" s="22">
        <v>3000000</v>
      </c>
      <c r="I11" s="20">
        <f t="shared" si="1"/>
        <v>18830200</v>
      </c>
      <c r="J11" s="18">
        <v>39</v>
      </c>
      <c r="K11" s="18" t="s">
        <v>26</v>
      </c>
      <c r="L11" s="37" t="s">
        <v>52</v>
      </c>
      <c r="M11" s="26" t="s">
        <v>48</v>
      </c>
    </row>
    <row r="12" spans="1:13" s="4" customFormat="1" ht="52.5">
      <c r="A12" s="17">
        <v>8</v>
      </c>
      <c r="B12" s="18" t="s">
        <v>33</v>
      </c>
      <c r="C12" s="19" t="s">
        <v>31</v>
      </c>
      <c r="D12" s="28" t="s">
        <v>38</v>
      </c>
      <c r="E12" s="18" t="s">
        <v>40</v>
      </c>
      <c r="F12" s="20">
        <v>4863403</v>
      </c>
      <c r="G12" s="21">
        <f>H12/F12</f>
        <v>0.6168520272739068</v>
      </c>
      <c r="H12" s="22">
        <v>3000000</v>
      </c>
      <c r="I12" s="20">
        <f t="shared" si="1"/>
        <v>21830200</v>
      </c>
      <c r="J12" s="18">
        <v>39</v>
      </c>
      <c r="K12" s="18" t="s">
        <v>26</v>
      </c>
      <c r="L12" s="37" t="s">
        <v>53</v>
      </c>
      <c r="M12" s="26" t="s">
        <v>49</v>
      </c>
    </row>
    <row r="13" spans="1:13" s="1" customFormat="1" ht="53.25" thickBot="1">
      <c r="A13" s="30">
        <v>9</v>
      </c>
      <c r="B13" s="24" t="s">
        <v>7</v>
      </c>
      <c r="C13" s="31" t="s">
        <v>8</v>
      </c>
      <c r="D13" s="29" t="s">
        <v>39</v>
      </c>
      <c r="E13" s="24" t="s">
        <v>40</v>
      </c>
      <c r="F13" s="24">
        <v>1772657.49</v>
      </c>
      <c r="G13" s="32">
        <f>H13/F13</f>
        <v>0.7999289247918954</v>
      </c>
      <c r="H13" s="33">
        <v>1418000</v>
      </c>
      <c r="I13" s="23">
        <f t="shared" si="1"/>
        <v>23248200</v>
      </c>
      <c r="J13" s="24">
        <v>39</v>
      </c>
      <c r="K13" s="24" t="s">
        <v>26</v>
      </c>
      <c r="L13" s="38" t="s">
        <v>52</v>
      </c>
      <c r="M13" s="34" t="s">
        <v>50</v>
      </c>
    </row>
    <row r="14" s="1" customFormat="1" ht="15" thickBot="1">
      <c r="H14" s="10">
        <f>SUM(H5:H13)</f>
        <v>23248200</v>
      </c>
    </row>
    <row r="15" s="1" customFormat="1" ht="11.25" thickTop="1"/>
  </sheetData>
  <sheetProtection/>
  <printOptions horizontalCentered="1" verticalCentered="1"/>
  <pageMargins left="0.7874015748031497" right="0.7874015748031497" top="0.984251968503937" bottom="0.984251968503937" header="0.5118110236220472" footer="0.5118110236220472"/>
  <pageSetup fitToHeight="20" fitToWidth="1" horizontalDpi="600" verticalDpi="600" orientation="landscape" paperSize="9" scale="43" r:id="rId1"/>
  <headerFooter alignWithMargins="0">
    <oddFooter>&amp;L&amp;1#&amp;"Calibri"&amp;9&amp;K000000Klasifikace informací: Neveřejné</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Gordic spol. s 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Zajac</dc:creator>
  <cp:keywords/>
  <dc:description/>
  <cp:lastModifiedBy>Petr Zajac</cp:lastModifiedBy>
  <cp:lastPrinted>2021-01-20T15:33:32Z</cp:lastPrinted>
  <dcterms:created xsi:type="dcterms:W3CDTF">2006-03-26T18:14:00Z</dcterms:created>
  <dcterms:modified xsi:type="dcterms:W3CDTF">2022-05-23T11:27:23Z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3ff9749-f68b-40ec-aa05-229831920469_Enabled">
    <vt:lpwstr>true</vt:lpwstr>
  </property>
  <property fmtid="{D5CDD505-2E9C-101B-9397-08002B2CF9AE}" pid="3" name="MSIP_Label_63ff9749-f68b-40ec-aa05-229831920469_SetDate">
    <vt:lpwstr>2022-04-29T07:44:32Z</vt:lpwstr>
  </property>
  <property fmtid="{D5CDD505-2E9C-101B-9397-08002B2CF9AE}" pid="4" name="MSIP_Label_63ff9749-f68b-40ec-aa05-229831920469_Method">
    <vt:lpwstr>Standard</vt:lpwstr>
  </property>
  <property fmtid="{D5CDD505-2E9C-101B-9397-08002B2CF9AE}" pid="5" name="MSIP_Label_63ff9749-f68b-40ec-aa05-229831920469_Name">
    <vt:lpwstr>Neveřejná informace</vt:lpwstr>
  </property>
  <property fmtid="{D5CDD505-2E9C-101B-9397-08002B2CF9AE}" pid="6" name="MSIP_Label_63ff9749-f68b-40ec-aa05-229831920469_SiteId">
    <vt:lpwstr>39f24d0b-aa30-4551-8e81-43c77cf1000e</vt:lpwstr>
  </property>
  <property fmtid="{D5CDD505-2E9C-101B-9397-08002B2CF9AE}" pid="7" name="MSIP_Label_63ff9749-f68b-40ec-aa05-229831920469_ActionId">
    <vt:lpwstr>453930d6-a813-4362-84fa-a50ac2379fa7</vt:lpwstr>
  </property>
  <property fmtid="{D5CDD505-2E9C-101B-9397-08002B2CF9AE}" pid="8" name="MSIP_Label_63ff9749-f68b-40ec-aa05-229831920469_ContentBits">
    <vt:lpwstr>2</vt:lpwstr>
  </property>
</Properties>
</file>