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iri_toman_msk_cz/Documents/Plocha/TIC 2022/"/>
    </mc:Choice>
  </mc:AlternateContent>
  <xr:revisionPtr revIDLastSave="56" documentId="8_{FCE2CAD7-3847-432E-9ED2-74CAD19C531F}" xr6:coauthVersionLast="47" xr6:coauthVersionMax="47" xr10:uidLastSave="{DEC75C92-162C-4FCF-8725-857D40DB7E66}"/>
  <bookViews>
    <workbookView xWindow="-120" yWindow="-120" windowWidth="29040" windowHeight="15840" tabRatio="667" xr2:uid="{00000000-000D-0000-FFFF-FFFF00000000}"/>
  </bookViews>
  <sheets>
    <sheet name="Souhrn hodnocen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3" l="1"/>
  <c r="K32" i="3"/>
  <c r="I32" i="3" l="1"/>
  <c r="L31" i="3"/>
  <c r="K31" i="3"/>
  <c r="J31" i="3"/>
  <c r="L30" i="3"/>
  <c r="K30" i="3"/>
  <c r="J30" i="3"/>
  <c r="K22" i="3" l="1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J22" i="3"/>
  <c r="L22" i="3"/>
  <c r="J21" i="3"/>
  <c r="K21" i="3"/>
  <c r="L21" i="3"/>
  <c r="L20" i="3"/>
  <c r="K20" i="3"/>
  <c r="J20" i="3"/>
  <c r="L19" i="3"/>
  <c r="K19" i="3"/>
  <c r="J19" i="3"/>
  <c r="L18" i="3"/>
  <c r="K18" i="3"/>
  <c r="J18" i="3"/>
  <c r="L17" i="3"/>
  <c r="K17" i="3"/>
  <c r="J17" i="3"/>
  <c r="J16" i="3"/>
  <c r="K16" i="3"/>
  <c r="L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L7" i="3"/>
  <c r="K7" i="3"/>
  <c r="J7" i="3"/>
  <c r="L5" i="3"/>
  <c r="K5" i="3"/>
  <c r="J5" i="3"/>
  <c r="L4" i="3"/>
  <c r="K4" i="3"/>
  <c r="J4" i="3"/>
  <c r="L6" i="3"/>
  <c r="K6" i="3"/>
  <c r="J6" i="3"/>
</calcChain>
</file>

<file path=xl/sharedStrings.xml><?xml version="1.0" encoding="utf-8"?>
<sst xmlns="http://schemas.openxmlformats.org/spreadsheetml/2006/main" count="213" uniqueCount="156">
  <si>
    <t>Název projektu</t>
  </si>
  <si>
    <t>Právní forma</t>
  </si>
  <si>
    <t>IČ</t>
  </si>
  <si>
    <t>obec</t>
  </si>
  <si>
    <t>Celkem</t>
  </si>
  <si>
    <t>Poř. číslo</t>
  </si>
  <si>
    <t>přísp. organizace</t>
  </si>
  <si>
    <t>TIC Fulnek</t>
  </si>
  <si>
    <t>TIC Štramberk</t>
  </si>
  <si>
    <t>TIC Vítkov</t>
  </si>
  <si>
    <t>00297861</t>
  </si>
  <si>
    <t>00298468</t>
  </si>
  <si>
    <t>00300870</t>
  </si>
  <si>
    <t>Název TIC</t>
  </si>
  <si>
    <t>Město Štramberk</t>
  </si>
  <si>
    <t>TIC Krnov</t>
  </si>
  <si>
    <t>Předpokládané celkové uznatelné náklady</t>
  </si>
  <si>
    <t>Název žadatele (OR)</t>
  </si>
  <si>
    <t>Město Fulnek</t>
  </si>
  <si>
    <t>Město Vítkov</t>
  </si>
  <si>
    <t>00296139</t>
  </si>
  <si>
    <t>Město Krnov</t>
  </si>
  <si>
    <t>TIC Frenštát pod Radhoštěm</t>
  </si>
  <si>
    <t xml:space="preserve">Období realizace                     </t>
  </si>
  <si>
    <t>00297852</t>
  </si>
  <si>
    <t>Oblast územní působnosti TIC</t>
  </si>
  <si>
    <t>Počet bodů - hodnotící kritéria (maximum 100 b.)</t>
  </si>
  <si>
    <t>Fulnek</t>
  </si>
  <si>
    <t>Krnov</t>
  </si>
  <si>
    <t>Vítkov</t>
  </si>
  <si>
    <t>Bruntál</t>
  </si>
  <si>
    <t>Štramberk</t>
  </si>
  <si>
    <t>Frenštát pod Radhoštěm</t>
  </si>
  <si>
    <t>Podíl dotace na celkových uznatelných nákladech projektu  v %</t>
  </si>
  <si>
    <t>Požadovaná celková výše dotace dle žádosti</t>
  </si>
  <si>
    <t>TIC Bílovec</t>
  </si>
  <si>
    <t>Kulturní centrum Bílovec, příspěvková organizace</t>
  </si>
  <si>
    <t>02235412</t>
  </si>
  <si>
    <t>Bílovec</t>
  </si>
  <si>
    <t>TIC Vrbno pod Pradědem</t>
  </si>
  <si>
    <t>75096366</t>
  </si>
  <si>
    <t>Město Frenštát pod Radhoštěm</t>
  </si>
  <si>
    <t>Příloha č. 1</t>
  </si>
  <si>
    <t>TIC Mosty u Jablunkova</t>
  </si>
  <si>
    <t>GOTIC, příspěvková organizace</t>
  </si>
  <si>
    <t>75143364</t>
  </si>
  <si>
    <t>Mosty u Jablunkova</t>
  </si>
  <si>
    <t>1. 1. 2022 – 31. 10. 2022</t>
  </si>
  <si>
    <t>TIC Odry</t>
  </si>
  <si>
    <t>Město Odry</t>
  </si>
  <si>
    <t>00298221</t>
  </si>
  <si>
    <t>Odry</t>
  </si>
  <si>
    <t>TIC Hukvaldy</t>
  </si>
  <si>
    <t>Obec Hukvaldy</t>
  </si>
  <si>
    <t>00297194</t>
  </si>
  <si>
    <t>Frýdek-Místek</t>
  </si>
  <si>
    <t>TIC Hradec nad Moravicí</t>
  </si>
  <si>
    <t>Městská knihovna a informační centrum Hradec nad Moravicí, okres Opava, příspěvková organizace</t>
  </si>
  <si>
    <t>71237895</t>
  </si>
  <si>
    <t>Hradec nad Moravicí</t>
  </si>
  <si>
    <t>TIC Ostrava</t>
  </si>
  <si>
    <t>Černá louka, s.r.o.</t>
  </si>
  <si>
    <t>26879280</t>
  </si>
  <si>
    <t>s.r.o.</t>
  </si>
  <si>
    <t>Ostrava</t>
  </si>
  <si>
    <t>TIC Petrovice u Karviné</t>
  </si>
  <si>
    <t>IC Petrovice u Karviné, z.s.</t>
  </si>
  <si>
    <t>04696611</t>
  </si>
  <si>
    <t>spolek</t>
  </si>
  <si>
    <t>Karviná</t>
  </si>
  <si>
    <t>TIC  Region Poodří</t>
  </si>
  <si>
    <t>69581762</t>
  </si>
  <si>
    <t>svazek obcí</t>
  </si>
  <si>
    <t>Region Poodří</t>
  </si>
  <si>
    <t>Turistické informační centrum Regionu Poodří - záruka kvality</t>
  </si>
  <si>
    <t>Nový Jičín</t>
  </si>
  <si>
    <t>TIC Bruntál</t>
  </si>
  <si>
    <t>Město Bruntál</t>
  </si>
  <si>
    <t>00295892</t>
  </si>
  <si>
    <t>TIC Jablunkov</t>
  </si>
  <si>
    <t>Jablunkovské centrum kultury a informací, příspěvková organizace</t>
  </si>
  <si>
    <t>47999764</t>
  </si>
  <si>
    <t>Jablunkov</t>
  </si>
  <si>
    <t>TIC Nový Jičín</t>
  </si>
  <si>
    <t xml:space="preserve">Město Nový Jičín </t>
  </si>
  <si>
    <t>00298212</t>
  </si>
  <si>
    <t>TIC Třinec</t>
  </si>
  <si>
    <t>Knihovna Třinec, příspěvková organizace</t>
  </si>
  <si>
    <t>00846678</t>
  </si>
  <si>
    <t>Unikátní průvodce Třinečana</t>
  </si>
  <si>
    <t>Třinec</t>
  </si>
  <si>
    <t>TIC Klimkovice</t>
  </si>
  <si>
    <t>Město Klimkovice</t>
  </si>
  <si>
    <t>00298051</t>
  </si>
  <si>
    <t>Turistické video města Klimkovic</t>
  </si>
  <si>
    <t>TIC Brušperk</t>
  </si>
  <si>
    <t>Město Brušperk</t>
  </si>
  <si>
    <t>00296538</t>
  </si>
  <si>
    <t>TIC Kopřivnice</t>
  </si>
  <si>
    <t>Kulturní dům Kopřivnice, příspěvková organizace</t>
  </si>
  <si>
    <t>Kopřivnice</t>
  </si>
  <si>
    <t>TIC Rýmařov</t>
  </si>
  <si>
    <t>Městské muzeum Rýmařov, příspěvková organizace</t>
  </si>
  <si>
    <t>75037947</t>
  </si>
  <si>
    <t>Rýmařov</t>
  </si>
  <si>
    <t>TIC Bystřice</t>
  </si>
  <si>
    <t>Obec Bystřice</t>
  </si>
  <si>
    <t>00296562</t>
  </si>
  <si>
    <t>TIC Frýdek-Místek</t>
  </si>
  <si>
    <t>Turistické informační centrum Frýdek-Místek, příspěvková organizace</t>
  </si>
  <si>
    <t>66933901</t>
  </si>
  <si>
    <t>TIC Frýdlant nad Ostravicí</t>
  </si>
  <si>
    <t>Kulturní centrum Frýdlant nad Ostravicí, příspěvková organizace</t>
  </si>
  <si>
    <t>03282724</t>
  </si>
  <si>
    <t>TIC Opava</t>
  </si>
  <si>
    <t>Statutární město Opava</t>
  </si>
  <si>
    <t>00300535</t>
  </si>
  <si>
    <t>Opava</t>
  </si>
  <si>
    <t>Zkvalitňování služeb TIC Mosty u Jablunkova</t>
  </si>
  <si>
    <t>Webové stránky, propagace a informační činnost TIC Štramberk</t>
  </si>
  <si>
    <t>Rozšíření služeb a modernizace vybavení Turistického informačního centra</t>
  </si>
  <si>
    <t>Zkvalitnění poskytovaných služeb TIC Odry</t>
  </si>
  <si>
    <t>Rozvíjíme cestovní ruch ve Vrbně</t>
  </si>
  <si>
    <t>Vylepšování služeb TIC Hukvaldy pro spokojenost návštěvníků</t>
  </si>
  <si>
    <t>Objevuj Hradec</t>
  </si>
  <si>
    <t>Zřízení a provoz virtuálních prohlídek a zvýšení kvalifikace pracovníků turistických informačních center</t>
  </si>
  <si>
    <t>Podpora TIC Krnov pro rok 2022</t>
  </si>
  <si>
    <t>Vítkovskem na kole hravě</t>
  </si>
  <si>
    <t>TIC Petrovice u Karviné 2022</t>
  </si>
  <si>
    <t>Princezna Terezka ve Fulneku</t>
  </si>
  <si>
    <t>Nové webové stránky a propagační materiály pro naučné stezky v Bílovci</t>
  </si>
  <si>
    <t>Turistické a propagační produkty MIC Bruntál</t>
  </si>
  <si>
    <t>Modernizace a zatraktivnění webových, propagačních a informačních služeb poskytovaných TIC Jablunkov</t>
  </si>
  <si>
    <t>Podpora Turistického informačního centra Nový Jičín v roce 2022</t>
  </si>
  <si>
    <t>Nové webové stránky Informačního centra Brušperk</t>
  </si>
  <si>
    <t>Rozvoj poskytovaných služeb TIC Kopřivnice 2022</t>
  </si>
  <si>
    <t>Skokem k vzájemné spokojenosti</t>
  </si>
  <si>
    <t>Zkvalitnění služeb TIC Bystřice v roce 2022</t>
  </si>
  <si>
    <t>Cyklovýlety z Frýdku-Místku</t>
  </si>
  <si>
    <t>Zkvalitnění služeb a propagace TIC Frýdlant n. O.</t>
  </si>
  <si>
    <t>Rozvoj služeb Turistického informačního centra v Opavě 2022</t>
  </si>
  <si>
    <t>Seznam žadatelů navržených k poskytnutí dotací v rámci dotačního programu „Podpora turistických informačních center v Moravskoslezském kraji v roce 2022“</t>
  </si>
  <si>
    <t>1. splátka dotace v roce 2022 (50 % schválené dotace)</t>
  </si>
  <si>
    <t>2. splátka dotace v roce 2022  (50 % schválené dotace)</t>
  </si>
  <si>
    <t>TIC Trojanovice</t>
  </si>
  <si>
    <t>Obec Trojanovice</t>
  </si>
  <si>
    <t>00298514</t>
  </si>
  <si>
    <t>Vlastní webové stránky pro TIC Trojanovice</t>
  </si>
  <si>
    <t>Trojanovice</t>
  </si>
  <si>
    <t>TIC Slezská Harta</t>
  </si>
  <si>
    <t>Podpora TIC v Leskovci nad Moravicí v roce 2022</t>
  </si>
  <si>
    <t>Leskovec nad Moravicí</t>
  </si>
  <si>
    <t>Mikroregion Slezská Harta</t>
  </si>
  <si>
    <t>Středisko kultury a vzdělávání Vrbno pod Pradědem, příspěvková organizace</t>
  </si>
  <si>
    <t>71193821</t>
  </si>
  <si>
    <t>Schválená celková výše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</si>
</sst>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3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165" fontId="3" fillId="5" borderId="4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5" fontId="2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5" fontId="3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 wrapText="1"/>
    </xf>
    <xf numFmtId="14" fontId="2" fillId="8" borderId="1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49" fontId="0" fillId="0" borderId="0" xfId="0" applyNumberFormat="1" applyFont="1" applyAlignment="1">
      <alignment vertical="center" shrinkToFit="1"/>
    </xf>
    <xf numFmtId="165" fontId="0" fillId="0" borderId="0" xfId="0" applyNumberFormat="1" applyFont="1" applyAlignment="1"/>
    <xf numFmtId="165" fontId="8" fillId="0" borderId="0" xfId="0" applyNumberFormat="1" applyFont="1" applyAlignment="1"/>
    <xf numFmtId="0" fontId="6" fillId="11" borderId="8" xfId="0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5" borderId="9" xfId="0" applyNumberFormat="1" applyFont="1" applyFill="1" applyBorder="1" applyAlignment="1">
      <alignment vertical="center"/>
    </xf>
    <xf numFmtId="2" fontId="3" fillId="5" borderId="1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left" wrapText="1"/>
    </xf>
    <xf numFmtId="5" fontId="2" fillId="8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Font="1" applyAlignment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43"/>
  <sheetViews>
    <sheetView tabSelected="1" zoomScale="70" zoomScaleNormal="70" workbookViewId="0">
      <selection activeCell="I4" sqref="I4"/>
    </sheetView>
  </sheetViews>
  <sheetFormatPr defaultRowHeight="36" customHeight="1" x14ac:dyDescent="0.2"/>
  <cols>
    <col min="1" max="1" width="8.7109375" style="28" customWidth="1"/>
    <col min="2" max="2" width="30.42578125" style="28" customWidth="1"/>
    <col min="3" max="3" width="52.85546875" style="28" customWidth="1"/>
    <col min="4" max="4" width="15.28515625" style="28" customWidth="1"/>
    <col min="5" max="5" width="15.42578125" style="28" customWidth="1"/>
    <col min="6" max="6" width="49.85546875" style="28" customWidth="1"/>
    <col min="7" max="7" width="21.140625" style="11" customWidth="1"/>
    <col min="8" max="8" width="18.42578125" style="11" customWidth="1"/>
    <col min="9" max="9" width="35.85546875" style="11" bestFit="1" customWidth="1"/>
    <col min="10" max="10" width="28.28515625" style="11" bestFit="1" customWidth="1"/>
    <col min="11" max="12" width="33.42578125" style="23" bestFit="1" customWidth="1"/>
    <col min="13" max="13" width="23.42578125" style="28" bestFit="1" customWidth="1"/>
    <col min="14" max="14" width="26.28515625" style="28" customWidth="1"/>
    <col min="15" max="15" width="19.5703125" style="51" customWidth="1"/>
    <col min="16" max="16384" width="9.140625" style="28"/>
  </cols>
  <sheetData>
    <row r="1" spans="1:116" ht="36" customHeight="1" thickBot="1" x14ac:dyDescent="0.25">
      <c r="A1" s="64" t="s">
        <v>42</v>
      </c>
    </row>
    <row r="2" spans="1:116" ht="36" customHeight="1" thickBot="1" x14ac:dyDescent="0.25">
      <c r="A2" s="40" t="s">
        <v>141</v>
      </c>
      <c r="B2" s="41"/>
      <c r="C2" s="41"/>
      <c r="D2" s="41"/>
      <c r="E2" s="41"/>
      <c r="F2" s="41"/>
      <c r="G2" s="41"/>
      <c r="H2" s="41"/>
      <c r="I2" s="41"/>
      <c r="J2" s="41"/>
      <c r="K2" s="42"/>
      <c r="L2" s="42"/>
      <c r="M2" s="41"/>
      <c r="N2" s="43"/>
      <c r="O2" s="52"/>
    </row>
    <row r="3" spans="1:116" s="8" customFormat="1" ht="58.5" customHeight="1" x14ac:dyDescent="0.2">
      <c r="A3" s="1" t="s">
        <v>5</v>
      </c>
      <c r="B3" s="2" t="s">
        <v>13</v>
      </c>
      <c r="C3" s="2" t="s">
        <v>17</v>
      </c>
      <c r="D3" s="2" t="s">
        <v>2</v>
      </c>
      <c r="E3" s="2" t="s">
        <v>1</v>
      </c>
      <c r="F3" s="2" t="s">
        <v>0</v>
      </c>
      <c r="G3" s="3" t="s">
        <v>16</v>
      </c>
      <c r="H3" s="13" t="s">
        <v>34</v>
      </c>
      <c r="I3" s="13" t="s">
        <v>155</v>
      </c>
      <c r="J3" s="13" t="s">
        <v>33</v>
      </c>
      <c r="K3" s="24" t="s">
        <v>142</v>
      </c>
      <c r="L3" s="24" t="s">
        <v>143</v>
      </c>
      <c r="M3" s="4" t="s">
        <v>23</v>
      </c>
      <c r="N3" s="19" t="s">
        <v>25</v>
      </c>
      <c r="O3" s="53" t="s">
        <v>26</v>
      </c>
    </row>
    <row r="4" spans="1:116" s="22" customFormat="1" ht="33" customHeight="1" x14ac:dyDescent="0.2">
      <c r="A4" s="49">
        <v>1</v>
      </c>
      <c r="B4" s="62" t="s">
        <v>43</v>
      </c>
      <c r="C4" s="62" t="s">
        <v>44</v>
      </c>
      <c r="D4" s="59" t="s">
        <v>45</v>
      </c>
      <c r="E4" s="63" t="s">
        <v>6</v>
      </c>
      <c r="F4" s="31" t="s">
        <v>118</v>
      </c>
      <c r="G4" s="32">
        <v>100000</v>
      </c>
      <c r="H4" s="33">
        <v>80000</v>
      </c>
      <c r="I4" s="34">
        <v>80000</v>
      </c>
      <c r="J4" s="50">
        <f t="shared" ref="J4:J5" si="0">I4/G4</f>
        <v>0.8</v>
      </c>
      <c r="K4" s="35">
        <f t="shared" ref="K4:K5" si="1">I4/2</f>
        <v>40000</v>
      </c>
      <c r="L4" s="35">
        <f t="shared" ref="L4:L5" si="2">I4/2</f>
        <v>40000</v>
      </c>
      <c r="M4" s="30" t="s">
        <v>47</v>
      </c>
      <c r="N4" s="38" t="s">
        <v>46</v>
      </c>
      <c r="O4" s="65">
        <v>82</v>
      </c>
      <c r="P4" s="39"/>
      <c r="Q4" s="39"/>
      <c r="R4" s="39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</row>
    <row r="5" spans="1:116" s="22" customFormat="1" ht="28.5" customHeight="1" x14ac:dyDescent="0.2">
      <c r="A5" s="49">
        <v>2</v>
      </c>
      <c r="B5" s="58" t="s">
        <v>8</v>
      </c>
      <c r="C5" s="58" t="s">
        <v>14</v>
      </c>
      <c r="D5" s="59" t="s">
        <v>11</v>
      </c>
      <c r="E5" s="60" t="s">
        <v>3</v>
      </c>
      <c r="F5" s="31" t="s">
        <v>119</v>
      </c>
      <c r="G5" s="32">
        <v>100000</v>
      </c>
      <c r="H5" s="33">
        <v>80000</v>
      </c>
      <c r="I5" s="34">
        <v>80000</v>
      </c>
      <c r="J5" s="50">
        <f t="shared" si="0"/>
        <v>0.8</v>
      </c>
      <c r="K5" s="35">
        <f t="shared" si="1"/>
        <v>40000</v>
      </c>
      <c r="L5" s="35">
        <f t="shared" si="2"/>
        <v>40000</v>
      </c>
      <c r="M5" s="30" t="s">
        <v>47</v>
      </c>
      <c r="N5" s="37" t="s">
        <v>31</v>
      </c>
      <c r="O5" s="57">
        <v>80</v>
      </c>
      <c r="P5" s="39"/>
      <c r="Q5" s="39"/>
      <c r="R5" s="39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</row>
    <row r="6" spans="1:116" s="22" customFormat="1" ht="26.25" customHeight="1" x14ac:dyDescent="0.2">
      <c r="A6" s="49">
        <v>3</v>
      </c>
      <c r="B6" s="58" t="s">
        <v>22</v>
      </c>
      <c r="C6" s="58" t="s">
        <v>41</v>
      </c>
      <c r="D6" s="59" t="s">
        <v>24</v>
      </c>
      <c r="E6" s="60" t="s">
        <v>3</v>
      </c>
      <c r="F6" s="31" t="s">
        <v>120</v>
      </c>
      <c r="G6" s="32">
        <v>100000</v>
      </c>
      <c r="H6" s="33">
        <v>80000</v>
      </c>
      <c r="I6" s="34">
        <v>80000</v>
      </c>
      <c r="J6" s="50">
        <f t="shared" ref="J6:J28" si="3">I6/G6</f>
        <v>0.8</v>
      </c>
      <c r="K6" s="35">
        <f t="shared" ref="K6:K18" si="4">I6/2</f>
        <v>40000</v>
      </c>
      <c r="L6" s="35">
        <f t="shared" ref="L6:L7" si="5">I6/2</f>
        <v>40000</v>
      </c>
      <c r="M6" s="30" t="s">
        <v>47</v>
      </c>
      <c r="N6" s="36" t="s">
        <v>32</v>
      </c>
      <c r="O6" s="57">
        <v>76</v>
      </c>
      <c r="P6" s="39"/>
      <c r="Q6" s="39"/>
      <c r="R6" s="39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</row>
    <row r="7" spans="1:116" s="22" customFormat="1" ht="24.75" customHeight="1" x14ac:dyDescent="0.2">
      <c r="A7" s="49">
        <v>4</v>
      </c>
      <c r="B7" s="58" t="s">
        <v>48</v>
      </c>
      <c r="C7" s="58" t="s">
        <v>49</v>
      </c>
      <c r="D7" s="59" t="s">
        <v>50</v>
      </c>
      <c r="E7" s="60" t="s">
        <v>3</v>
      </c>
      <c r="F7" s="31" t="s">
        <v>121</v>
      </c>
      <c r="G7" s="32">
        <v>100000</v>
      </c>
      <c r="H7" s="33">
        <v>80000</v>
      </c>
      <c r="I7" s="34">
        <v>80000</v>
      </c>
      <c r="J7" s="50">
        <f t="shared" si="3"/>
        <v>0.8</v>
      </c>
      <c r="K7" s="35">
        <f t="shared" si="4"/>
        <v>40000</v>
      </c>
      <c r="L7" s="35">
        <f t="shared" si="5"/>
        <v>40000</v>
      </c>
      <c r="M7" s="30" t="s">
        <v>47</v>
      </c>
      <c r="N7" s="36" t="s">
        <v>51</v>
      </c>
      <c r="O7" s="66">
        <v>76</v>
      </c>
      <c r="P7" s="39"/>
      <c r="Q7" s="39"/>
      <c r="R7" s="39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</row>
    <row r="8" spans="1:116" s="22" customFormat="1" ht="36" customHeight="1" x14ac:dyDescent="0.2">
      <c r="A8" s="49">
        <v>5</v>
      </c>
      <c r="B8" s="62" t="s">
        <v>39</v>
      </c>
      <c r="C8" s="62" t="s">
        <v>153</v>
      </c>
      <c r="D8" s="59" t="s">
        <v>40</v>
      </c>
      <c r="E8" s="63" t="s">
        <v>6</v>
      </c>
      <c r="F8" s="31" t="s">
        <v>122</v>
      </c>
      <c r="G8" s="32">
        <v>100400</v>
      </c>
      <c r="H8" s="33">
        <v>80000</v>
      </c>
      <c r="I8" s="34">
        <v>80000</v>
      </c>
      <c r="J8" s="50">
        <f t="shared" si="3"/>
        <v>0.79681274900398402</v>
      </c>
      <c r="K8" s="35">
        <f t="shared" si="4"/>
        <v>40000</v>
      </c>
      <c r="L8" s="35">
        <f>I8/2</f>
        <v>40000</v>
      </c>
      <c r="M8" s="30" t="s">
        <v>47</v>
      </c>
      <c r="N8" s="38" t="s">
        <v>30</v>
      </c>
      <c r="O8" s="57">
        <v>75</v>
      </c>
      <c r="P8" s="39"/>
      <c r="Q8" s="39"/>
      <c r="R8" s="3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</row>
    <row r="9" spans="1:116" s="22" customFormat="1" ht="27" customHeight="1" x14ac:dyDescent="0.2">
      <c r="A9" s="49">
        <v>6</v>
      </c>
      <c r="B9" s="58" t="s">
        <v>52</v>
      </c>
      <c r="C9" s="58" t="s">
        <v>53</v>
      </c>
      <c r="D9" s="59" t="s">
        <v>54</v>
      </c>
      <c r="E9" s="60" t="s">
        <v>3</v>
      </c>
      <c r="F9" s="31" t="s">
        <v>123</v>
      </c>
      <c r="G9" s="32">
        <v>121000</v>
      </c>
      <c r="H9" s="33">
        <v>80000</v>
      </c>
      <c r="I9" s="34">
        <v>80000</v>
      </c>
      <c r="J9" s="50">
        <f t="shared" si="3"/>
        <v>0.66115702479338845</v>
      </c>
      <c r="K9" s="35">
        <f t="shared" si="4"/>
        <v>40000</v>
      </c>
      <c r="L9" s="35">
        <f t="shared" ref="L9:L28" si="6">I9/2</f>
        <v>40000</v>
      </c>
      <c r="M9" s="30" t="s">
        <v>47</v>
      </c>
      <c r="N9" s="37" t="s">
        <v>55</v>
      </c>
      <c r="O9" s="66">
        <v>74</v>
      </c>
      <c r="P9" s="39"/>
      <c r="Q9" s="39"/>
      <c r="R9" s="3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6" s="22" customFormat="1" ht="42" customHeight="1" x14ac:dyDescent="0.2">
      <c r="A10" s="49">
        <v>7</v>
      </c>
      <c r="B10" s="62" t="s">
        <v>56</v>
      </c>
      <c r="C10" s="62" t="s">
        <v>57</v>
      </c>
      <c r="D10" s="59" t="s">
        <v>58</v>
      </c>
      <c r="E10" s="63" t="s">
        <v>6</v>
      </c>
      <c r="F10" s="31" t="s">
        <v>124</v>
      </c>
      <c r="G10" s="32">
        <v>94500</v>
      </c>
      <c r="H10" s="33">
        <v>70000</v>
      </c>
      <c r="I10" s="56">
        <v>70000</v>
      </c>
      <c r="J10" s="50">
        <f t="shared" si="3"/>
        <v>0.7407407407407407</v>
      </c>
      <c r="K10" s="35">
        <f t="shared" si="4"/>
        <v>35000</v>
      </c>
      <c r="L10" s="35">
        <f t="shared" si="6"/>
        <v>35000</v>
      </c>
      <c r="M10" s="30" t="s">
        <v>47</v>
      </c>
      <c r="N10" s="36" t="s">
        <v>59</v>
      </c>
      <c r="O10" s="65">
        <v>72</v>
      </c>
      <c r="P10" s="39"/>
      <c r="Q10" s="39"/>
      <c r="R10" s="3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</row>
    <row r="11" spans="1:116" s="22" customFormat="1" ht="40.5" customHeight="1" x14ac:dyDescent="0.2">
      <c r="A11" s="49">
        <v>8</v>
      </c>
      <c r="B11" s="67" t="s">
        <v>60</v>
      </c>
      <c r="C11" s="67" t="s">
        <v>61</v>
      </c>
      <c r="D11" s="59" t="s">
        <v>62</v>
      </c>
      <c r="E11" s="68" t="s">
        <v>63</v>
      </c>
      <c r="F11" s="31" t="s">
        <v>125</v>
      </c>
      <c r="G11" s="32">
        <v>100000</v>
      </c>
      <c r="H11" s="33">
        <v>80000</v>
      </c>
      <c r="I11" s="56">
        <v>80000</v>
      </c>
      <c r="J11" s="50">
        <f t="shared" si="3"/>
        <v>0.8</v>
      </c>
      <c r="K11" s="35">
        <f t="shared" si="4"/>
        <v>40000</v>
      </c>
      <c r="L11" s="35">
        <f t="shared" si="6"/>
        <v>40000</v>
      </c>
      <c r="M11" s="30" t="s">
        <v>47</v>
      </c>
      <c r="N11" s="38" t="s">
        <v>64</v>
      </c>
      <c r="O11" s="65">
        <v>72</v>
      </c>
      <c r="P11" s="39"/>
      <c r="Q11" s="39"/>
      <c r="R11" s="3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6" s="22" customFormat="1" ht="24.75" customHeight="1" x14ac:dyDescent="0.2">
      <c r="A12" s="49">
        <v>9</v>
      </c>
      <c r="B12" s="58" t="s">
        <v>15</v>
      </c>
      <c r="C12" s="58" t="s">
        <v>21</v>
      </c>
      <c r="D12" s="59" t="s">
        <v>20</v>
      </c>
      <c r="E12" s="60" t="s">
        <v>3</v>
      </c>
      <c r="F12" s="31" t="s">
        <v>126</v>
      </c>
      <c r="G12" s="32">
        <v>180000</v>
      </c>
      <c r="H12" s="33">
        <v>80000</v>
      </c>
      <c r="I12" s="56">
        <v>80000</v>
      </c>
      <c r="J12" s="50">
        <f t="shared" si="3"/>
        <v>0.44444444444444442</v>
      </c>
      <c r="K12" s="35">
        <f t="shared" si="4"/>
        <v>40000</v>
      </c>
      <c r="L12" s="35">
        <f t="shared" si="6"/>
        <v>40000</v>
      </c>
      <c r="M12" s="30" t="s">
        <v>47</v>
      </c>
      <c r="N12" s="38" t="s">
        <v>28</v>
      </c>
      <c r="O12" s="57">
        <v>70</v>
      </c>
      <c r="P12" s="39"/>
      <c r="Q12" s="39"/>
      <c r="R12" s="3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</row>
    <row r="13" spans="1:116" s="22" customFormat="1" ht="25.5" customHeight="1" x14ac:dyDescent="0.2">
      <c r="A13" s="49">
        <v>10</v>
      </c>
      <c r="B13" s="58" t="s">
        <v>9</v>
      </c>
      <c r="C13" s="58" t="s">
        <v>19</v>
      </c>
      <c r="D13" s="59" t="s">
        <v>12</v>
      </c>
      <c r="E13" s="60" t="s">
        <v>3</v>
      </c>
      <c r="F13" s="31" t="s">
        <v>127</v>
      </c>
      <c r="G13" s="33">
        <v>120000</v>
      </c>
      <c r="H13" s="33">
        <v>80000</v>
      </c>
      <c r="I13" s="56">
        <v>80000</v>
      </c>
      <c r="J13" s="50">
        <f t="shared" si="3"/>
        <v>0.66666666666666663</v>
      </c>
      <c r="K13" s="35">
        <f t="shared" si="4"/>
        <v>40000</v>
      </c>
      <c r="L13" s="35">
        <f t="shared" si="6"/>
        <v>40000</v>
      </c>
      <c r="M13" s="30" t="s">
        <v>47</v>
      </c>
      <c r="N13" s="36" t="s">
        <v>29</v>
      </c>
      <c r="O13" s="57">
        <v>70</v>
      </c>
      <c r="P13" s="39"/>
      <c r="Q13" s="39"/>
      <c r="R13" s="3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</row>
    <row r="14" spans="1:116" s="22" customFormat="1" ht="27.75" customHeight="1" x14ac:dyDescent="0.2">
      <c r="A14" s="49">
        <v>11</v>
      </c>
      <c r="B14" s="69" t="s">
        <v>65</v>
      </c>
      <c r="C14" s="69" t="s">
        <v>66</v>
      </c>
      <c r="D14" s="59" t="s">
        <v>67</v>
      </c>
      <c r="E14" s="70" t="s">
        <v>68</v>
      </c>
      <c r="F14" s="31" t="s">
        <v>128</v>
      </c>
      <c r="G14" s="32">
        <v>106500</v>
      </c>
      <c r="H14" s="33">
        <v>78500</v>
      </c>
      <c r="I14" s="56">
        <v>78500</v>
      </c>
      <c r="J14" s="50">
        <f t="shared" si="3"/>
        <v>0.73708920187793425</v>
      </c>
      <c r="K14" s="35">
        <f t="shared" si="4"/>
        <v>39250</v>
      </c>
      <c r="L14" s="35">
        <f t="shared" si="6"/>
        <v>39250</v>
      </c>
      <c r="M14" s="30" t="s">
        <v>47</v>
      </c>
      <c r="N14" s="38" t="s">
        <v>69</v>
      </c>
      <c r="O14" s="65">
        <v>69</v>
      </c>
      <c r="P14" s="39"/>
      <c r="Q14" s="39"/>
      <c r="R14" s="3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</row>
    <row r="15" spans="1:116" s="22" customFormat="1" ht="25.5" customHeight="1" x14ac:dyDescent="0.2">
      <c r="A15" s="49">
        <v>12</v>
      </c>
      <c r="B15" s="58" t="s">
        <v>7</v>
      </c>
      <c r="C15" s="58" t="s">
        <v>18</v>
      </c>
      <c r="D15" s="61" t="s">
        <v>10</v>
      </c>
      <c r="E15" s="60" t="s">
        <v>3</v>
      </c>
      <c r="F15" s="16" t="s">
        <v>129</v>
      </c>
      <c r="G15" s="32">
        <v>100000</v>
      </c>
      <c r="H15" s="33">
        <v>80000</v>
      </c>
      <c r="I15" s="56">
        <v>80000</v>
      </c>
      <c r="J15" s="50">
        <f t="shared" si="3"/>
        <v>0.8</v>
      </c>
      <c r="K15" s="35">
        <f t="shared" si="4"/>
        <v>40000</v>
      </c>
      <c r="L15" s="35">
        <f t="shared" si="6"/>
        <v>40000</v>
      </c>
      <c r="M15" s="30" t="s">
        <v>47</v>
      </c>
      <c r="N15" s="36" t="s">
        <v>27</v>
      </c>
      <c r="O15" s="57">
        <v>67</v>
      </c>
      <c r="P15" s="39"/>
      <c r="Q15" s="39"/>
      <c r="R15" s="3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</row>
    <row r="16" spans="1:116" s="22" customFormat="1" ht="25.5" customHeight="1" x14ac:dyDescent="0.2">
      <c r="A16" s="49">
        <v>13</v>
      </c>
      <c r="B16" s="58" t="s">
        <v>70</v>
      </c>
      <c r="C16" s="58" t="s">
        <v>73</v>
      </c>
      <c r="D16" s="59" t="s">
        <v>71</v>
      </c>
      <c r="E16" s="60" t="s">
        <v>72</v>
      </c>
      <c r="F16" s="31" t="s">
        <v>74</v>
      </c>
      <c r="G16" s="32">
        <v>70000</v>
      </c>
      <c r="H16" s="33">
        <v>56000</v>
      </c>
      <c r="I16" s="56">
        <v>56000</v>
      </c>
      <c r="J16" s="50">
        <f t="shared" si="3"/>
        <v>0.8</v>
      </c>
      <c r="K16" s="35">
        <f t="shared" si="4"/>
        <v>28000</v>
      </c>
      <c r="L16" s="35">
        <f t="shared" si="6"/>
        <v>28000</v>
      </c>
      <c r="M16" s="30" t="s">
        <v>47</v>
      </c>
      <c r="N16" s="36" t="s">
        <v>75</v>
      </c>
      <c r="O16" s="57">
        <v>67</v>
      </c>
      <c r="P16" s="39"/>
      <c r="Q16" s="39"/>
      <c r="R16" s="39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</row>
    <row r="17" spans="1:116" s="22" customFormat="1" ht="24.75" customHeight="1" x14ac:dyDescent="0.2">
      <c r="A17" s="49">
        <v>14</v>
      </c>
      <c r="B17" s="62" t="s">
        <v>35</v>
      </c>
      <c r="C17" s="62" t="s">
        <v>36</v>
      </c>
      <c r="D17" s="59" t="s">
        <v>37</v>
      </c>
      <c r="E17" s="63" t="s">
        <v>6</v>
      </c>
      <c r="F17" s="31" t="s">
        <v>130</v>
      </c>
      <c r="G17" s="32">
        <v>100000</v>
      </c>
      <c r="H17" s="33">
        <v>80000</v>
      </c>
      <c r="I17" s="56">
        <v>80000</v>
      </c>
      <c r="J17" s="50">
        <f t="shared" si="3"/>
        <v>0.8</v>
      </c>
      <c r="K17" s="35">
        <f t="shared" si="4"/>
        <v>40000</v>
      </c>
      <c r="L17" s="35">
        <f t="shared" si="6"/>
        <v>40000</v>
      </c>
      <c r="M17" s="30" t="s">
        <v>47</v>
      </c>
      <c r="N17" s="38" t="s">
        <v>38</v>
      </c>
      <c r="O17" s="57">
        <v>66</v>
      </c>
      <c r="P17" s="39"/>
      <c r="Q17" s="39"/>
      <c r="R17" s="39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</row>
    <row r="18" spans="1:116" s="22" customFormat="1" ht="23.25" customHeight="1" x14ac:dyDescent="0.2">
      <c r="A18" s="49">
        <v>15</v>
      </c>
      <c r="B18" s="58" t="s">
        <v>76</v>
      </c>
      <c r="C18" s="58" t="s">
        <v>77</v>
      </c>
      <c r="D18" s="59" t="s">
        <v>78</v>
      </c>
      <c r="E18" s="60" t="s">
        <v>3</v>
      </c>
      <c r="F18" s="31" t="s">
        <v>131</v>
      </c>
      <c r="G18" s="32">
        <v>100000</v>
      </c>
      <c r="H18" s="33">
        <v>80000</v>
      </c>
      <c r="I18" s="56">
        <v>80000</v>
      </c>
      <c r="J18" s="50">
        <f t="shared" si="3"/>
        <v>0.8</v>
      </c>
      <c r="K18" s="35">
        <f t="shared" si="4"/>
        <v>40000</v>
      </c>
      <c r="L18" s="35">
        <f t="shared" si="6"/>
        <v>40000</v>
      </c>
      <c r="M18" s="30" t="s">
        <v>47</v>
      </c>
      <c r="N18" s="36" t="s">
        <v>30</v>
      </c>
      <c r="O18" s="65">
        <v>66</v>
      </c>
      <c r="P18" s="39"/>
      <c r="Q18" s="39"/>
      <c r="R18" s="39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</row>
    <row r="19" spans="1:116" s="22" customFormat="1" ht="31.5" customHeight="1" x14ac:dyDescent="0.2">
      <c r="A19" s="49">
        <v>16</v>
      </c>
      <c r="B19" s="62" t="s">
        <v>79</v>
      </c>
      <c r="C19" s="62" t="s">
        <v>80</v>
      </c>
      <c r="D19" s="59" t="s">
        <v>81</v>
      </c>
      <c r="E19" s="63" t="s">
        <v>6</v>
      </c>
      <c r="F19" s="31" t="s">
        <v>132</v>
      </c>
      <c r="G19" s="32">
        <v>100000</v>
      </c>
      <c r="H19" s="33">
        <v>80000</v>
      </c>
      <c r="I19" s="56">
        <v>80000</v>
      </c>
      <c r="J19" s="50">
        <f t="shared" si="3"/>
        <v>0.8</v>
      </c>
      <c r="K19" s="35">
        <f>I19/2</f>
        <v>40000</v>
      </c>
      <c r="L19" s="35">
        <f t="shared" si="6"/>
        <v>40000</v>
      </c>
      <c r="M19" s="30" t="s">
        <v>47</v>
      </c>
      <c r="N19" s="36" t="s">
        <v>82</v>
      </c>
      <c r="O19" s="65">
        <v>66</v>
      </c>
      <c r="P19" s="39"/>
      <c r="Q19" s="39"/>
      <c r="R19" s="39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</row>
    <row r="20" spans="1:116" s="22" customFormat="1" ht="29.25" customHeight="1" x14ac:dyDescent="0.2">
      <c r="A20" s="49">
        <v>17</v>
      </c>
      <c r="B20" s="58" t="s">
        <v>83</v>
      </c>
      <c r="C20" s="58" t="s">
        <v>84</v>
      </c>
      <c r="D20" s="59" t="s">
        <v>85</v>
      </c>
      <c r="E20" s="60" t="s">
        <v>3</v>
      </c>
      <c r="F20" s="31" t="s">
        <v>133</v>
      </c>
      <c r="G20" s="32">
        <v>107886</v>
      </c>
      <c r="H20" s="33">
        <v>80000</v>
      </c>
      <c r="I20" s="56">
        <v>80000</v>
      </c>
      <c r="J20" s="50">
        <f t="shared" si="3"/>
        <v>0.74152345994846414</v>
      </c>
      <c r="K20" s="35">
        <f t="shared" ref="K20:K28" si="7">I20/2</f>
        <v>40000</v>
      </c>
      <c r="L20" s="35">
        <f t="shared" si="6"/>
        <v>40000</v>
      </c>
      <c r="M20" s="30" t="s">
        <v>47</v>
      </c>
      <c r="N20" s="38" t="s">
        <v>75</v>
      </c>
      <c r="O20" s="65">
        <v>66</v>
      </c>
      <c r="P20" s="39"/>
      <c r="Q20" s="39"/>
      <c r="R20" s="39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</row>
    <row r="21" spans="1:116" s="22" customFormat="1" ht="26.25" customHeight="1" x14ac:dyDescent="0.2">
      <c r="A21" s="49">
        <v>18</v>
      </c>
      <c r="B21" s="62" t="s">
        <v>86</v>
      </c>
      <c r="C21" s="62" t="s">
        <v>87</v>
      </c>
      <c r="D21" s="59" t="s">
        <v>88</v>
      </c>
      <c r="E21" s="63" t="s">
        <v>6</v>
      </c>
      <c r="F21" s="31" t="s">
        <v>89</v>
      </c>
      <c r="G21" s="32">
        <v>105460</v>
      </c>
      <c r="H21" s="33">
        <v>80000</v>
      </c>
      <c r="I21" s="56">
        <v>80000</v>
      </c>
      <c r="J21" s="50">
        <f t="shared" si="3"/>
        <v>0.75858145268348187</v>
      </c>
      <c r="K21" s="35">
        <f t="shared" si="7"/>
        <v>40000</v>
      </c>
      <c r="L21" s="35">
        <f t="shared" si="6"/>
        <v>40000</v>
      </c>
      <c r="M21" s="30" t="s">
        <v>47</v>
      </c>
      <c r="N21" s="36" t="s">
        <v>90</v>
      </c>
      <c r="O21" s="57">
        <v>66</v>
      </c>
      <c r="P21" s="39"/>
      <c r="Q21" s="39"/>
      <c r="R21" s="39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</row>
    <row r="22" spans="1:116" s="22" customFormat="1" ht="27.75" customHeight="1" x14ac:dyDescent="0.2">
      <c r="A22" s="49">
        <v>19</v>
      </c>
      <c r="B22" s="58" t="s">
        <v>91</v>
      </c>
      <c r="C22" s="58" t="s">
        <v>92</v>
      </c>
      <c r="D22" s="59" t="s">
        <v>93</v>
      </c>
      <c r="E22" s="60" t="s">
        <v>3</v>
      </c>
      <c r="F22" s="31" t="s">
        <v>94</v>
      </c>
      <c r="G22" s="32">
        <v>60000</v>
      </c>
      <c r="H22" s="33">
        <v>48000</v>
      </c>
      <c r="I22" s="56">
        <v>48000</v>
      </c>
      <c r="J22" s="50">
        <f t="shared" si="3"/>
        <v>0.8</v>
      </c>
      <c r="K22" s="35">
        <f>I22/2</f>
        <v>24000</v>
      </c>
      <c r="L22" s="35">
        <f t="shared" si="6"/>
        <v>24000</v>
      </c>
      <c r="M22" s="30" t="s">
        <v>47</v>
      </c>
      <c r="N22" s="36" t="s">
        <v>64</v>
      </c>
      <c r="O22" s="57">
        <v>65</v>
      </c>
      <c r="P22" s="39"/>
      <c r="Q22" s="39"/>
      <c r="R22" s="3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</row>
    <row r="23" spans="1:116" s="22" customFormat="1" ht="27.75" customHeight="1" x14ac:dyDescent="0.2">
      <c r="A23" s="49">
        <v>20</v>
      </c>
      <c r="B23" s="58" t="s">
        <v>95</v>
      </c>
      <c r="C23" s="58" t="s">
        <v>96</v>
      </c>
      <c r="D23" s="59" t="s">
        <v>97</v>
      </c>
      <c r="E23" s="60" t="s">
        <v>3</v>
      </c>
      <c r="F23" s="31" t="s">
        <v>134</v>
      </c>
      <c r="G23" s="32">
        <v>60000</v>
      </c>
      <c r="H23" s="33">
        <v>48000</v>
      </c>
      <c r="I23" s="56">
        <v>48000</v>
      </c>
      <c r="J23" s="50">
        <f t="shared" si="3"/>
        <v>0.8</v>
      </c>
      <c r="K23" s="35">
        <f t="shared" si="7"/>
        <v>24000</v>
      </c>
      <c r="L23" s="35">
        <f t="shared" si="6"/>
        <v>24000</v>
      </c>
      <c r="M23" s="30" t="s">
        <v>47</v>
      </c>
      <c r="N23" s="36" t="s">
        <v>55</v>
      </c>
      <c r="O23" s="65">
        <v>64</v>
      </c>
      <c r="P23" s="39"/>
      <c r="Q23" s="39"/>
      <c r="R23" s="39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</row>
    <row r="24" spans="1:116" s="22" customFormat="1" ht="30.75" customHeight="1" x14ac:dyDescent="0.2">
      <c r="A24" s="49">
        <v>21</v>
      </c>
      <c r="B24" s="62" t="s">
        <v>98</v>
      </c>
      <c r="C24" s="62" t="s">
        <v>99</v>
      </c>
      <c r="D24" s="71">
        <v>66741122</v>
      </c>
      <c r="E24" s="63" t="s">
        <v>6</v>
      </c>
      <c r="F24" s="31" t="s">
        <v>135</v>
      </c>
      <c r="G24" s="32">
        <v>100000</v>
      </c>
      <c r="H24" s="33">
        <v>80000</v>
      </c>
      <c r="I24" s="56">
        <v>80000</v>
      </c>
      <c r="J24" s="50">
        <f t="shared" si="3"/>
        <v>0.8</v>
      </c>
      <c r="K24" s="35">
        <f t="shared" si="7"/>
        <v>40000</v>
      </c>
      <c r="L24" s="35">
        <f t="shared" si="6"/>
        <v>40000</v>
      </c>
      <c r="M24" s="30" t="s">
        <v>47</v>
      </c>
      <c r="N24" s="37" t="s">
        <v>100</v>
      </c>
      <c r="O24" s="65">
        <v>63</v>
      </c>
      <c r="P24" s="39"/>
      <c r="Q24" s="39"/>
      <c r="R24" s="39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</row>
    <row r="25" spans="1:116" s="22" customFormat="1" ht="30" customHeight="1" x14ac:dyDescent="0.2">
      <c r="A25" s="49">
        <v>22</v>
      </c>
      <c r="B25" s="62" t="s">
        <v>101</v>
      </c>
      <c r="C25" s="62" t="s">
        <v>102</v>
      </c>
      <c r="D25" s="59" t="s">
        <v>103</v>
      </c>
      <c r="E25" s="63" t="s">
        <v>6</v>
      </c>
      <c r="F25" s="31" t="s">
        <v>136</v>
      </c>
      <c r="G25" s="32">
        <v>100000</v>
      </c>
      <c r="H25" s="33">
        <v>80000</v>
      </c>
      <c r="I25" s="56">
        <v>80000</v>
      </c>
      <c r="J25" s="50">
        <f t="shared" si="3"/>
        <v>0.8</v>
      </c>
      <c r="K25" s="35">
        <f t="shared" si="7"/>
        <v>40000</v>
      </c>
      <c r="L25" s="35">
        <f t="shared" si="6"/>
        <v>40000</v>
      </c>
      <c r="M25" s="30" t="s">
        <v>47</v>
      </c>
      <c r="N25" s="38" t="s">
        <v>104</v>
      </c>
      <c r="O25" s="65">
        <v>63</v>
      </c>
      <c r="P25" s="39"/>
      <c r="Q25" s="39"/>
      <c r="R25" s="3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</row>
    <row r="26" spans="1:116" s="22" customFormat="1" ht="31.5" customHeight="1" x14ac:dyDescent="0.2">
      <c r="A26" s="49">
        <v>23</v>
      </c>
      <c r="B26" s="58" t="s">
        <v>105</v>
      </c>
      <c r="C26" s="58" t="s">
        <v>106</v>
      </c>
      <c r="D26" s="59" t="s">
        <v>107</v>
      </c>
      <c r="E26" s="60" t="s">
        <v>3</v>
      </c>
      <c r="F26" s="31" t="s">
        <v>137</v>
      </c>
      <c r="G26" s="32">
        <v>99300</v>
      </c>
      <c r="H26" s="33">
        <v>79400</v>
      </c>
      <c r="I26" s="56">
        <v>79400</v>
      </c>
      <c r="J26" s="50">
        <f t="shared" si="3"/>
        <v>0.7995971802618328</v>
      </c>
      <c r="K26" s="35">
        <f t="shared" si="7"/>
        <v>39700</v>
      </c>
      <c r="L26" s="35">
        <f t="shared" si="6"/>
        <v>39700</v>
      </c>
      <c r="M26" s="30" t="s">
        <v>47</v>
      </c>
      <c r="N26" s="36" t="s">
        <v>55</v>
      </c>
      <c r="O26" s="65">
        <v>62</v>
      </c>
      <c r="P26" s="39"/>
      <c r="Q26" s="39"/>
      <c r="R26" s="3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</row>
    <row r="27" spans="1:116" s="22" customFormat="1" ht="30.75" customHeight="1" x14ac:dyDescent="0.2">
      <c r="A27" s="49">
        <v>24</v>
      </c>
      <c r="B27" s="62" t="s">
        <v>108</v>
      </c>
      <c r="C27" s="62" t="s">
        <v>109</v>
      </c>
      <c r="D27" s="59" t="s">
        <v>110</v>
      </c>
      <c r="E27" s="63" t="s">
        <v>6</v>
      </c>
      <c r="F27" s="31" t="s">
        <v>138</v>
      </c>
      <c r="G27" s="32">
        <v>100000</v>
      </c>
      <c r="H27" s="33">
        <v>80000</v>
      </c>
      <c r="I27" s="56">
        <v>80000</v>
      </c>
      <c r="J27" s="50">
        <f t="shared" si="3"/>
        <v>0.8</v>
      </c>
      <c r="K27" s="35">
        <f t="shared" si="7"/>
        <v>40000</v>
      </c>
      <c r="L27" s="35">
        <f t="shared" si="6"/>
        <v>40000</v>
      </c>
      <c r="M27" s="30" t="s">
        <v>47</v>
      </c>
      <c r="N27" s="36" t="s">
        <v>55</v>
      </c>
      <c r="O27" s="65">
        <v>62</v>
      </c>
      <c r="P27" s="39"/>
      <c r="Q27" s="39"/>
      <c r="R27" s="39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</row>
    <row r="28" spans="1:116" s="22" customFormat="1" ht="27.75" customHeight="1" x14ac:dyDescent="0.2">
      <c r="A28" s="49">
        <v>25</v>
      </c>
      <c r="B28" s="62" t="s">
        <v>111</v>
      </c>
      <c r="C28" s="62" t="s">
        <v>112</v>
      </c>
      <c r="D28" s="59" t="s">
        <v>113</v>
      </c>
      <c r="E28" s="63" t="s">
        <v>6</v>
      </c>
      <c r="F28" s="72" t="s">
        <v>139</v>
      </c>
      <c r="G28" s="32">
        <v>101800</v>
      </c>
      <c r="H28" s="33">
        <v>80000</v>
      </c>
      <c r="I28" s="56">
        <v>80000</v>
      </c>
      <c r="J28" s="50">
        <f t="shared" si="3"/>
        <v>0.78585461689587421</v>
      </c>
      <c r="K28" s="35">
        <f t="shared" si="7"/>
        <v>40000</v>
      </c>
      <c r="L28" s="35">
        <f t="shared" si="6"/>
        <v>40000</v>
      </c>
      <c r="M28" s="30" t="s">
        <v>47</v>
      </c>
      <c r="N28" s="36" t="s">
        <v>55</v>
      </c>
      <c r="O28" s="65">
        <v>62</v>
      </c>
      <c r="P28" s="39"/>
      <c r="Q28" s="39"/>
      <c r="R28" s="3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</row>
    <row r="29" spans="1:116" s="22" customFormat="1" ht="30.75" customHeight="1" x14ac:dyDescent="0.2">
      <c r="A29" s="49">
        <v>26</v>
      </c>
      <c r="B29" s="58" t="s">
        <v>114</v>
      </c>
      <c r="C29" s="58" t="s">
        <v>115</v>
      </c>
      <c r="D29" s="59" t="s">
        <v>116</v>
      </c>
      <c r="E29" s="60" t="s">
        <v>3</v>
      </c>
      <c r="F29" s="31" t="s">
        <v>140</v>
      </c>
      <c r="G29" s="32">
        <v>95000</v>
      </c>
      <c r="H29" s="33">
        <v>76000</v>
      </c>
      <c r="I29" s="56">
        <v>76000</v>
      </c>
      <c r="J29" s="50">
        <v>0.79879999999999995</v>
      </c>
      <c r="K29" s="35">
        <v>38000</v>
      </c>
      <c r="L29" s="35">
        <v>38000</v>
      </c>
      <c r="M29" s="30" t="s">
        <v>47</v>
      </c>
      <c r="N29" s="38" t="s">
        <v>117</v>
      </c>
      <c r="O29" s="57">
        <v>60</v>
      </c>
      <c r="P29" s="39"/>
      <c r="Q29" s="39"/>
      <c r="R29" s="39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</row>
    <row r="30" spans="1:116" s="22" customFormat="1" ht="30.75" customHeight="1" x14ac:dyDescent="0.2">
      <c r="A30" s="49">
        <v>27</v>
      </c>
      <c r="B30" s="58" t="s">
        <v>144</v>
      </c>
      <c r="C30" s="58" t="s">
        <v>145</v>
      </c>
      <c r="D30" s="59" t="s">
        <v>146</v>
      </c>
      <c r="E30" s="60" t="s">
        <v>3</v>
      </c>
      <c r="F30" s="31" t="s">
        <v>147</v>
      </c>
      <c r="G30" s="73">
        <v>105000</v>
      </c>
      <c r="H30" s="33">
        <v>80000</v>
      </c>
      <c r="I30" s="56">
        <v>80000</v>
      </c>
      <c r="J30" s="50">
        <f t="shared" ref="J30:J31" si="8">I30/G30</f>
        <v>0.76190476190476186</v>
      </c>
      <c r="K30" s="35">
        <f t="shared" ref="K30:K31" si="9">I30/2</f>
        <v>40000</v>
      </c>
      <c r="L30" s="35">
        <f t="shared" ref="L30:L31" si="10">I30/2</f>
        <v>40000</v>
      </c>
      <c r="M30" s="30" t="s">
        <v>47</v>
      </c>
      <c r="N30" s="36" t="s">
        <v>148</v>
      </c>
      <c r="O30" s="65">
        <v>56</v>
      </c>
      <c r="P30" s="39"/>
      <c r="Q30" s="39"/>
      <c r="R30" s="39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</row>
    <row r="31" spans="1:116" s="22" customFormat="1" ht="30.75" customHeight="1" x14ac:dyDescent="0.2">
      <c r="A31" s="49">
        <v>28</v>
      </c>
      <c r="B31" s="58" t="s">
        <v>149</v>
      </c>
      <c r="C31" s="58" t="s">
        <v>152</v>
      </c>
      <c r="D31" s="59" t="s">
        <v>154</v>
      </c>
      <c r="E31" s="60" t="s">
        <v>3</v>
      </c>
      <c r="F31" s="72" t="s">
        <v>150</v>
      </c>
      <c r="G31" s="32">
        <v>100000</v>
      </c>
      <c r="H31" s="33">
        <v>80000</v>
      </c>
      <c r="I31" s="34">
        <v>80000</v>
      </c>
      <c r="J31" s="50">
        <f t="shared" si="8"/>
        <v>0.8</v>
      </c>
      <c r="K31" s="35">
        <f t="shared" si="9"/>
        <v>40000</v>
      </c>
      <c r="L31" s="35">
        <f t="shared" si="10"/>
        <v>40000</v>
      </c>
      <c r="M31" s="30" t="s">
        <v>47</v>
      </c>
      <c r="N31" s="37" t="s">
        <v>151</v>
      </c>
      <c r="O31" s="65">
        <v>54</v>
      </c>
      <c r="P31" s="39"/>
      <c r="Q31" s="39"/>
      <c r="R31" s="39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</row>
    <row r="32" spans="1:116" ht="36" customHeight="1" thickBot="1" x14ac:dyDescent="0.25">
      <c r="A32" s="9" t="s">
        <v>4</v>
      </c>
      <c r="B32" s="5"/>
      <c r="C32" s="5"/>
      <c r="D32" s="6"/>
      <c r="E32" s="15"/>
      <c r="F32" s="6"/>
      <c r="G32" s="7"/>
      <c r="H32" s="17"/>
      <c r="I32" s="18">
        <f>SUM(I4:I31)</f>
        <v>2135900</v>
      </c>
      <c r="J32" s="21"/>
      <c r="K32" s="25">
        <f>SUM(K4:K31)</f>
        <v>1067950</v>
      </c>
      <c r="L32" s="25">
        <f>SUM(L4:L31)</f>
        <v>1067950</v>
      </c>
      <c r="M32" s="7"/>
      <c r="N32" s="20"/>
      <c r="O32" s="54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</row>
    <row r="33" spans="1:14" ht="36" customHeight="1" x14ac:dyDescent="0.2">
      <c r="G33" s="10"/>
      <c r="H33" s="8"/>
      <c r="I33" s="8"/>
      <c r="J33" s="8"/>
    </row>
    <row r="34" spans="1:14" ht="36" customHeight="1" x14ac:dyDescent="0.2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44"/>
    </row>
    <row r="35" spans="1:14" ht="36" customHeight="1" x14ac:dyDescent="0.2">
      <c r="A35" s="77"/>
      <c r="B35" s="78"/>
      <c r="C35" s="78"/>
      <c r="D35" s="78"/>
      <c r="E35" s="78"/>
      <c r="F35" s="78"/>
      <c r="G35" s="45"/>
      <c r="H35" s="45"/>
      <c r="I35" s="47"/>
      <c r="J35" s="45"/>
      <c r="K35" s="48"/>
      <c r="L35" s="26"/>
      <c r="M35" s="45"/>
      <c r="N35" s="45"/>
    </row>
    <row r="36" spans="1:14" ht="36" customHeight="1" x14ac:dyDescent="0.2">
      <c r="A36" s="14"/>
      <c r="B36" s="46"/>
      <c r="C36" s="46"/>
      <c r="D36" s="46"/>
      <c r="E36" s="46"/>
      <c r="F36" s="46"/>
      <c r="G36" s="46"/>
      <c r="H36" s="46"/>
      <c r="I36" s="46"/>
      <c r="J36" s="46"/>
      <c r="K36" s="27"/>
      <c r="L36" s="27"/>
      <c r="M36" s="46"/>
      <c r="N36" s="46"/>
    </row>
    <row r="37" spans="1:14" ht="36" customHeight="1" x14ac:dyDescent="0.2">
      <c r="A37" s="76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44"/>
    </row>
    <row r="38" spans="1:14" ht="36" customHeight="1" x14ac:dyDescent="0.2">
      <c r="H38" s="12"/>
      <c r="I38" s="12"/>
      <c r="J38" s="12"/>
    </row>
    <row r="39" spans="1:14" ht="36" customHeight="1" x14ac:dyDescent="0.2">
      <c r="B39" s="29"/>
      <c r="C39" s="29"/>
    </row>
    <row r="42" spans="1:14" ht="36" customHeight="1" x14ac:dyDescent="0.2">
      <c r="I42" s="55"/>
    </row>
    <row r="43" spans="1:14" ht="36" customHeight="1" x14ac:dyDescent="0.2">
      <c r="B43" s="29"/>
      <c r="C43" s="29"/>
    </row>
  </sheetData>
  <mergeCells count="3">
    <mergeCell ref="A34:M34"/>
    <mergeCell ref="A37:M37"/>
    <mergeCell ref="A35:F3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>
    <oddFooter>&amp;C&amp;"Tahoma,Obyčejné"&amp;12&amp;P&amp;L&amp;1#&amp;"Calibri"&amp;9&amp;K000000Klasifikace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Toman Jiří</cp:lastModifiedBy>
  <cp:lastPrinted>2018-04-25T07:42:48Z</cp:lastPrinted>
  <dcterms:created xsi:type="dcterms:W3CDTF">2004-08-20T07:13:58Z</dcterms:created>
  <dcterms:modified xsi:type="dcterms:W3CDTF">2022-02-24T07:43:41Z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2022-02-09T12:17:29Z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c56e35ab-be52-4f51-9b3c-f037f649c052</vt:lpwstr>
  </property>
  <property fmtid="{D5CDD505-2E9C-101B-9397-08002B2CF9AE}" pid="8" name="MSIP_Label_63ff9749-f68b-40ec-aa05-229831920469_ContentBits">
    <vt:lpwstr>2</vt:lpwstr>
  </property>
</Properties>
</file>