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msk_metelka3040\Documents\_N_FINANCE - ROZPOČET\ROZPOČET 2022\10-MAT do ZK\2MAT do ZK-k odevzdání\"/>
    </mc:Choice>
  </mc:AlternateContent>
  <xr:revisionPtr revIDLastSave="0" documentId="13_ncr:1_{11D40585-B8C2-4983-A967-2E936AD4927A}" xr6:coauthVersionLast="46" xr6:coauthVersionMax="47" xr10:uidLastSave="{00000000-0000-0000-0000-000000000000}"/>
  <bookViews>
    <workbookView xWindow="-120" yWindow="-120" windowWidth="29040" windowHeight="15840" xr2:uid="{00000000-000D-0000-FFFF-FFFF00000000}"/>
  </bookViews>
  <sheets>
    <sheet name="1. Akce EU" sheetId="1" r:id="rId1"/>
    <sheet name="2. Akce RMK" sheetId="2" r:id="rId2"/>
    <sheet name="3. Ostatní akce" sheetId="3" r:id="rId3"/>
  </sheets>
  <definedNames>
    <definedName name="_xlnm._FilterDatabase" localSheetId="0" hidden="1">'1. Akce EU'!$A$5:$E$101</definedName>
    <definedName name="_xlnm._FilterDatabase" localSheetId="1" hidden="1">'2. Akce RMK'!$A$4:$E$116</definedName>
    <definedName name="_xlnm._FilterDatabase" localSheetId="2" hidden="1">'3. Ostatní akce'!$A$4:$E$143</definedName>
    <definedName name="_xlnm.Print_Titles" localSheetId="0">'1. Akce EU'!$5:$5</definedName>
    <definedName name="_xlnm.Print_Titles" localSheetId="1">'2. Akce RMK'!$4:$4</definedName>
    <definedName name="_xlnm.Print_Titles" localSheetId="2">'3. Ostatní akce'!$4:$4</definedName>
    <definedName name="_xlnm.Print_Area" localSheetId="0">'1. Akce EU'!$A$1:$E$102</definedName>
    <definedName name="_xlnm.Print_Area" localSheetId="1">'2. Akce RMK'!$A$1:$E$116</definedName>
    <definedName name="_xlnm.Print_Area" localSheetId="2">'3. Ostatní akce'!$A$1:$E$144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3" l="1"/>
  <c r="D143" i="3"/>
  <c r="D102" i="1"/>
  <c r="D8" i="2" l="1"/>
  <c r="D116" i="2" s="1"/>
  <c r="D89" i="3" l="1"/>
  <c r="D140" i="3" l="1"/>
  <c r="D101" i="1"/>
  <c r="D16" i="3" l="1"/>
</calcChain>
</file>

<file path=xl/sharedStrings.xml><?xml version="1.0" encoding="utf-8"?>
<sst xmlns="http://schemas.openxmlformats.org/spreadsheetml/2006/main" count="981" uniqueCount="719">
  <si>
    <t>Přehled nedočerpaných výdajů u akcí zařazených v rozpočtu na rok 2021, které budou zapojeny do upraveného rozpočtu
 na rok 2022</t>
  </si>
  <si>
    <t>1. Akce spolufinancované z evropských finančních zdrojů</t>
  </si>
  <si>
    <t>Odvětví</t>
  </si>
  <si>
    <t>Název akce</t>
  </si>
  <si>
    <t>Číslo akce</t>
  </si>
  <si>
    <t xml:space="preserve">Maximální částka
(v tis. Kč) </t>
  </si>
  <si>
    <t>Zdůvodnění</t>
  </si>
  <si>
    <t>Celkový součet</t>
  </si>
  <si>
    <t>2. Akce reprodukce majetku kraje vyjma akcí spolufinancovaných z evropských finančních zdrojů</t>
  </si>
  <si>
    <t>3. Ostatní akce</t>
  </si>
  <si>
    <t>Cestovní ruch</t>
  </si>
  <si>
    <t>Dotační program – Podpora cykloturistiky v Moravskoslezském kraji</t>
  </si>
  <si>
    <t>Rada kraje rozhodla usnesením č. 96/8476 ze dne 21.9.2020 o vyhlášení kontinuálního dotačního programu „Podpora rozvoje cykloturistiky v Moravskoslezském kraji pro rok 2021+". Postupně zastupitelstvo kraje rozhodovalo o poskytnutí dotací v rámci tohoto dotačního programu, a to třem skupinám žadatelů. Nevyčerpané finanční prostředky ve výši 4.953,1 tis. Kč určené pro výplatu prvních a druhých splátky dotací je navrhováno převést do rozpočtu kraje na rok 2022.</t>
  </si>
  <si>
    <t>Dotační program – Podpora natáčení audiovizuálních děl v Moravskoslezském kraji</t>
  </si>
  <si>
    <t>Zastupitelstvo kraje rozhodlo usnesením č. 14/1721 ze dne 12.12.2019 o poskytnutí dotací v rámci dotačního programu „Podpora natáčení audiovizuálních děl v Moravskoslezském kraji 2019 - 2021". V roce 2020 došlo k postupnému uzavírání smluv a částečné výplatě prvních nebo druhých splátek dotací. Došlo také k uzavření dodatků ke smlouvám s příjemci, a byly tak prodlouženy termíny realizace některých projektů. V návaznosti na výše uvedené je radě kraje navrhováno převést nevyčerpané finanční prostředky ve výši 2.075 tis. Kč do rozpočtu kraje na rok 2022.</t>
  </si>
  <si>
    <t>Podpora významných akcí cestovního ruchu</t>
  </si>
  <si>
    <t>Rada kraje rozhodla usnesením č. 27/1811 ze dne 11.10.2021 o poskytnutí dotace Ing. Lubomíru Carbolovi ve výši 101 tis. Kč na realizaci projektu „Úprava běžeckých stop Morávka-Beskydy". V souladu s uzavřenou smlouvou č. 04588/2021/RRC bude v roce 2021 poskytnuta příjemci první splátka dotace ve výši 50,5 tis. Kč. Druhá splátka dotace bude dle podmínek smlouvy vyplacena po předložení závěrečného vyúčtování v roce 2022. V návaznosti na výše uvedené je navrhováno převést finanční prostředky ve výši 50,5 tis. Kč do rozpočtu kraje na rok 2022.</t>
  </si>
  <si>
    <t>Rozvojové aktivity v cestovním ruchu</t>
  </si>
  <si>
    <t xml:space="preserve">Rada kraje usnesením č. 75/6666 ze dne 25.11.2019 rozhodla o uzavření smlouvy č. 07978/2019/KŘ se subjektem RAUL, s.r.o. na zajištění propagace Moravskoslezského kraje na sportovních akcích Jizerská 50, SkiTour a Běhej Lesy ve výši 1.270,5 tis. Kč. V roce 2022 bude uhrazeno zajištění propagace Moravskoslezského kraje na sportovních akcích na přelomu roku 2021/2022. V návaznosti na výše uvedené je navrhováno převést nevyčerpané finanční prostředky ve výši 423,5 tis. Kč do rozpočtu kraje na rok 2022. </t>
  </si>
  <si>
    <t>Na podzim roku 2021 se přepokládá zasmluvnění veletrhu, inzercí, propagačních předmětů a zimních akcí včetně doprovodného programu a navazujících služeb pro počátek roku 2022. V návaznosti na výše uvedené je navrhováno převést finanční prostředky ve výši 3.000 tis. Kč do rozpočtu kraje na rok 2022.</t>
  </si>
  <si>
    <t>Prezentace kraje a ediční plán</t>
  </si>
  <si>
    <t>Mediální publicita MSK</t>
  </si>
  <si>
    <t>V roce 2021 byla uzavřena se subjektem POLAR televize Ostrava, s.r.o., smlouva č. 00367/2021/KH na nákup vysílacího času a poskytnutí licence. V rámci této smlouvy jsou vytvořeny mj. magazíny Jesenická magistrála a Beskydská magistrála. Fakturace za tyto magazíny probíhá měsíčně. Faktury, které budou zaslány koncem roku 2021 budou v souladu s platebními podmínkami hrazeny až v roce 2022. Z tohoto důvodu je navrhováno převést finanční prostředky ve výši 145,2 tis. Kč do rozpočtu kraje na rok 2022.</t>
  </si>
  <si>
    <t>0104</t>
  </si>
  <si>
    <t>Regionální rozvoj</t>
  </si>
  <si>
    <t>Dotační program – Program na podporu přípravy projektové dokumentace</t>
  </si>
  <si>
    <t>Zastupitelstvo kraje usnesením č. 20/2098 ze dne 23.6.2016 rozhodlo poskytnout dotace z rozpočtu kraje na rok 2016 v rámci dotačního programu „Program na podporu přípravy projektové dokumentace 2016“. V letech 2016 -2021 byly vyplaceny první a druhé splátky dotací. Došlo také k uzavření dodatků ke smlouvám s příjemci, a byly tak prodlouženy termíny realizace některých projektů. V návaznosti na výše uvedené je navrhováno převést finanční prostředky ve výši 99 tis. Kč do rozpočtu kraje na rok 2022.</t>
  </si>
  <si>
    <t>Zastupitelstvo kraje usnesením č. 8/880 ze dne 14.6.2018 rozhodlo poskytnout dotace z rozpočtu kraje na rok 2018 v rámci dotačního programu „Program na podporu přípravy projektové dokumentace 2018“. První a druhé splátky dotací byly vyplaceny v letech 2018-2021. Došlo také k uzavření dodatků ke smlouvám s příjemci, na základě kterých došlo k prodloužení časové použitelnosti dotací. V návaznosti na výše uvedené je navrhováno převést finanční prostředky ve výši 84 tis. Kč do rozpočtu kraje na rok 2022.</t>
  </si>
  <si>
    <t>Zastupitelstvo kraje usnesením č. 12/1446 ze dne 13.6.2019 rozhodlo poskytnout dotace z rozpočtu kraje na rok 2019 v rámci dotačního programu „Program na podporu přípravy projektové dokumentace 2019". První a druhé splátky dotací byly vyplaceny v letech 2019-2021. Současně došlo k uzavření dodatků ke smlouvám s příjemci, na základě kterých došlo k prodloužení časové použitelnosti dotací. V návaznosti na výše uvedené je navrhováno převést finanční prostředky ve výši 159,3 tis. Kč do rozpočtu kraje na rok 2022.</t>
  </si>
  <si>
    <t>Dotační program – Program na podporu financování akcí s podporou EU</t>
  </si>
  <si>
    <t>Usneseními zastupitelstva kraje č. 4/296 ze dne 15.6.2017 a č. 5/467 ze dne 14.9.2017 bylo rozhodnuto o poskytnutí dotací v rámci kontinuálního dotačního programu „Program podpory financování akcí s podporou EU pro obce do 3 tis. obyvatel" včetně náhradních žadatelů. Výplata druhých splátek dotací probíhá postupně po předložení závěrečných vyúčtování. Nevyčerpané finanční prostředky roku 2021 určené na tento účel ve výši 1.199 tis. Kč je navrhováno převést do rozpočtu kraje na rok 2022.</t>
  </si>
  <si>
    <t>Dotační program – Podpora znevýhodněných oblastí Moravskoslezského kraje</t>
  </si>
  <si>
    <t>Zastupitelstvo kraje rozhodlo usnesením č. 3/200 ze dne 17.3.2021 poskytnout účelové investiční dotace v rámci dotačního programu „Podpora znevýhodněných oblastí Moravskoslezského kraje 2020". V roce 2021 byly vyplaceny první splátky dotací. V roce 2022 budou v souladu s podmínkami uzavřených smluv vyplaceny druhé splátky dotací. V návaznosti na výše uvedené je navrhováno převést nevyčerpané finanční prostředky ve výši 4.800 tis. Kč do rozpočtu kraje na rok 2022.</t>
  </si>
  <si>
    <t>Aktivity zajišťované MSID na základě rámcové smlouvy</t>
  </si>
  <si>
    <t>Dle Rámcové smlouvy č. 02179/2015/RRC byla uzavřena objednávka č. 0107/2021/RRC/O na realizaci činností v roce 2021 v rámci in-house se subjektem Moravskoslezské Investice a Development, a.s. Jednou z objednaných aktivit byla aktivita 11b) Prezentace na zahraničním veletrhu_MIPIM ve výši 198,6 tis. Kč. V roce 2021 byla hrazena 60% záloha. V roce 2022 se předpokládá doplatek v objemu 79,5 tis. Kč. V návaznosti na výše uvedené je navrhováno převést finanční prostředky ve výši 79,5 tis. Kč do rozpočtu kraje na rok 2022.</t>
  </si>
  <si>
    <t>Podpora rozvojových aktivit v oblasti regionálního rozvoje</t>
  </si>
  <si>
    <t>Zastupitelstvo kraje rozhodlo unesením č. 14/1720 ze dne 12.12.2019 o poskytnutí neinvestiční dotace Vysoké škole báňské - Technické univerzitě Ostrava na přípravu a pilotní ověření konceptu Digitálního inovačního hubu v Moravskoslezském kraji ve výši 1.000 tis. Kč. Podle podmínek uzavřené smlouvy č. 08183/2019/RRC byla v roce 2020 vyplacena první splátka dotace. Druhá splátka dotace bude s ohledem dodatek č. 1 vyplacena po předložení závěrečného vyúčtování počátkem roku 2022. V návaznosti na výše uvedené je radě kraje navrhováno převést nevyčerpané finanční prostředky ve výši 100 tis. Kč do rozpočtu kraje na rok 2022.</t>
  </si>
  <si>
    <t>Rada kraje rozhodla unesením č. 3/130 ze dne 30.11.2020 o poskytnutí dotace subjektu TEEN enterprise, s.s., na realizaci projektu „TEEN enterprise, podnikání mladých lidí do 18 let“ ve výši 196 tis. Kč. První splátka dotace ve výši 174 tis. Kč byla vyplacena v roce 2020 v souladu s uzavřenou smlouvou č. 08278/2020/RRC. Druhá splátka dotace bude vyplacena po předložení závěrečného vyúčtování, což se předpokládá počátkem roku 2022. V návaznosti na výše uvedené je radě kraje navrhováno převést nevyčerpané finanční prostředky ve výši 49 tis. Kč do rozpočtu kraje na rok 2022.</t>
  </si>
  <si>
    <t>Zastupitelstvo kraje rozhodlo unesením č. 15/1854 ze dne 5.3.2020 o poskytnutí dotace subjektu Národní strojírenský klastr, z.s., na spolufinancování nákladů spojených s realizací projektu „Sdílení volných výrobních kapacit strojů ve strojírenských firmách klastru“ ve výši 750 tis. Kč. Podle podmínek uzavřené smlouvy č. 00746/2020/RRC byla v roce 2020 vyplacena první splátka dotace. Druhá splátka dotace bude s ohledem na dodatek č. 1 vyplacena počátkem roku 2022. V návaznosti na výše uvedené je radě kraje navrhováno převést nevyčerpané finanční prostředky ve výši 300 tis. Kč do rozpočtu kraje na rok 2022.</t>
  </si>
  <si>
    <t>Rada kraje usnesením č. 66/5982 ze dne 16.7.2019 rozhodla o účasti Moravskoslezského kraje na mezinárodním veletrhu nemovitostí a investičních příležitostí MIPIM 2020 v Cannes a uzavření smlouvy o společné expozici a prezentaci se statuárním městem Ostrava. V souladu s podmínkami uzavřené smlouvy č. 04067/2019/RRC byla proplacena statutárnímu městu Ostrava zálohová faktura ve výši 2.000 tis. Kč. Vzhledem k epidemiologické situaci došlo postupně k posunutí termínu konání veletrhu nejprve do roku 2021 a posléze až do roku 2022 (usnesení rady kraje č. 20/1271 ze dne 14.6.2021). V souladu s uzavřeným dodatkem ke smlouvě proběhne doplatek za společnou expozici až v roce 2022. V návaznosti na tuto skutečnost je navrhováno převést finanční prostředky ve výši 1.000 tis. Kč do rozpočtu kraje na rok 2022.</t>
  </si>
  <si>
    <t>V roce 2021 byla uzavřena se subjektem Univerzita Palackého v Olomouci objednávka č. 0839/2021/RRC/O na dodání publikací Atlas Moravskoslezského kraje ve dvou verzích (reprezentativní a public). Termín dodání atlasů je stanoven ke konci roku 2021. V souladu s platebními podmínkami uzavřené objednávky je navrhováno převést finanční prostředky ve výši 236 tis. Kč do rozpočtu kraje na rok 2022.</t>
  </si>
  <si>
    <t>Usnesením rady kraje č. 68/6120 ze dne 27.8.2019 bylo rozhodnuto o uzavření smlouvy se subjekty BeePartner a.s. a EPA Consulting, s.r.o., na odborné služby související se zajištěním zastoupení Moravskoslezského kraje v Bruselu. V souladu s usnesením rady kraje č. 27/1809 ze dne 11.10.2021 byl uzavřen dodatek č. 2 k této smlouvě, z něhož vyplývá posun realizace vybraných činností do roku 2022. V návaznosti na výše uvedené je navrhováno převést finanční prostředky ve výši 446,5 tis. Kč do rozpočtu kraje na rok 2022.</t>
  </si>
  <si>
    <t>Školství</t>
  </si>
  <si>
    <t>Technická údržba, podpora a služby k software v odvětví školství</t>
  </si>
  <si>
    <t>0514</t>
  </si>
  <si>
    <t>Na základě smlouvy č. 07030/2018/ŠMS a smlouvy č. 07029/2018/ŠMS je poskytována servisní a technická podpora. Úhrada faktur probíhá vždy zpětně za období posledních 12 měsíců, po které byla poskytována. Faktury budou pravděpodobně hrazeny až v lednu 2022. Na základě výše uvedeného je navrhováno převést finanční prostředky do rozpočtu roku 2022.</t>
  </si>
  <si>
    <t>Životní prostředí</t>
  </si>
  <si>
    <t>Dotační program – Podpora včelařství v Moravskoslezském kraji</t>
  </si>
  <si>
    <t>Vysokorychlostní datová síť (Moravskoslezské datové centrum, příspěvková organizace, Ostrava)</t>
  </si>
  <si>
    <t>Ostatní účelový příspěvek na provoz v odvětví chytrého regionu - příspěvkové organizace kraje</t>
  </si>
  <si>
    <t>Dynamický systém rezervace parkovacích míst u budov KÚ MSK</t>
  </si>
  <si>
    <t>Finanční prostředky jsou vázány ve smlouvě o dílo a servisní smlouvě se společností ELTODO č. 01735/2021/EPCH na zavedení softwarového a hardwarového řešení dynamického rezervačního systému parkovacích míst v okolí budovy Krajského úřadu Moravskoslezského kraje. Dle smluvních podmínek dochází k průběžnému plnění na základě předložených faktur. Z daného důvodu je navrhováno převést nevyčerpané finanční prostředky do rozpočtu roku 2022.</t>
  </si>
  <si>
    <t>Smart region</t>
  </si>
  <si>
    <t>Do konce roku 2021 se v rámci akce Smart region předpokládá uzavření objednávek na pořízení propagačních předmětů v celkovém objemu max. 300 tis. Kč s plněním do konce roku 2021, přičemž úhrada bude provedena počátkem následujícího roku. Dále je  v přípravné fázi realizace studie na předběžné vyhodnocení rizik POHO s plněním do 31.1.2022.  Z daného důvodu je navrhováno převést nevyčerpané finanční prostředky do rozpočtu roku 2022.</t>
  </si>
  <si>
    <t>Certifikace ISO 50001 (certifikovaný systém hospodaření s energií), včetně dozorových auditů</t>
  </si>
  <si>
    <t>Finanční prostředky jsou vázány ve smlouvě o dílo č. 03972/2021/EPCH na zajištění a realizaci certifikačního auditu dle CSN EN ISO 50001:2019 Systému managementu hospodaření s energií pro korporací Moravskoslezského kraje včetně dvou dozorových auditů. Dle smluvních podmínek dochází k průběžnému plnění na základě předložených faktur. Z daného důvodu je navrhováno převést nevyčerpané finanční prostředky do rozpočtu roku 2022.</t>
  </si>
  <si>
    <t>Chytrý region</t>
  </si>
  <si>
    <t>Doprava</t>
  </si>
  <si>
    <t>Podpora aktivit obcí</t>
  </si>
  <si>
    <t>Zastupitelstvo kraje usnesením č. 2/49 ze dne 17.12.2020 schválilo statutárnímu městu Opava účelově určenou dotaci na realizaci projektu: Dopravní model – mikroskopická simulace na ul. Těšínská v Opavě (smlouva č. 00417/2021/DSH). Dle smluvního ujednání budou finanční prostředky poskytnuty až na základě předložení skutečně vynaložených nákladů v rámci závěrečného vyúčtování, přičemž předmětná dotace měla původně stanovený termín předložení závěrečného vyúčtování v lednu 2022. Současně však příjemce dotace požádal o prodloužení časové použitelnosti dotace a uzavření dodatku ke smlouvě s tím, že termín pro předložení závěrečného vyúčtování bude stanoven na červenec 2022. Z daného důvodu je navrhováno převést nevyčerpané finanční prostředky do rozpočtu roku 2022.</t>
  </si>
  <si>
    <t xml:space="preserve">Zajištění hasičské záchranné služby, bezpečnosti a ostrahy letiště </t>
  </si>
  <si>
    <t>Zastupitelstvo kraje usnesením č. 3/164 ze dne 17.3.2021 schválilo společnosti Letiště Ostrava, a.s., účelově určenou dotaci na realizaci projektu: Pořízení technických prostředků sloužících k ochraně civilního letectví před protiprávními činy (smlouva č. 00606/2021/DSH). Dle smluvního ujednání budou finanční prostředky poskytnuty až na základě předložení skutečně vynaložených nákladů v rámci závěrečného vyúčtování, přičemž předmětná dotace má stanovený termín předložení závěrečného vyúčtování v lednu 2022. Z daného důvodu je navrhováno převést nevyčerpané finanční prostředky do rozpočtu roku 2022.</t>
  </si>
  <si>
    <t>Ostatní výdaje v odvětví dopravy</t>
  </si>
  <si>
    <t>Rozvoj Letiště Leoše Janáčka Ostrava</t>
  </si>
  <si>
    <t>Finanční prostředky ve výši 441,1 tis. Kč jsou vázány na smlouvě (č. 00609/2019/DSH) na poskytování právních služeb v letecké dopravě. Dle smluvních podmínek dochází k průběžnému plnění na základě předložených faktur. Z daného důvodu je navrhováno převést nevyčerpané finanční prostředky do rozpočtu roku 2022.</t>
  </si>
  <si>
    <t>Zvýšení majetkového podílu v obchodní společnosti Koordinátor ODIS, s. r. o.</t>
  </si>
  <si>
    <t>Rada kraje usnesením č. 10/542 ze dne 22.2.2021 rozhodla vyčlenit finanční prostředky na akci rozpočtu Zvýšení majetkového podílu v obchodní společnosti Koordinátor ODIS, s.r.o., ve výši 1.380 tis. Kč, a to v souvislosti se záměrem zvýšení dosavadního vkladu do základního kapitálu obchodní společnosti Koordinátor ODIS s.r.o. S ohledem na skutečnost, že tento proces není dosud ukončen, a to i s ohledem na složitost jednání druhým s společníkem statutárním městem Ostrava, je navrhováno převést nevyčerpané finanční prostředky do rozpočtu roku 2022.</t>
  </si>
  <si>
    <t>Zastupitelstvo kraje usneseními č. 16/1587 ze dne 25.9.2015 schválilo statutárnímu městu Opava účelově určenou dotaci ve výši 14.500 tis. Kč na realizaci projektu Zkvalitnění dopravního napojení závodu společnosti Mondelez CR Biscuít Production s. r. o. na silnici 1/57 (smlouva č. 03530/2015/DSH ve znění pozdějších dodatků), přičemž prostředky 6.215 tis. Kč nebyly dosud čerpány. Dále zastupitelstvo kraje usneseními č. 14/1671 ze dne 12.12.2019 schválilo městu Vítkov účelově určenou dotaci ve výši 13.000 tis. Kč na realizaci projektu: Rekonstrukce mostu ev. č. 4429-1 přes potok Čermná v obci Vítkov (smlouva č. 00268/2020/DSH). Vzhledem k tomu, že finanční prostředky jsou u těchto dotací dle smluvního ujednání poskytovány průběžně dle skutečně vynaložených nákladů, přičemž předmětné dotace mají stanovený termín předložení závěrečného vyúčtování v lednu 2022, nelze stanovit přesný termín čerpání dotace. Z daného důvodu je navrhováno převést nevyčerpané finanční prostředky do rozpočtu roku 2022.</t>
  </si>
  <si>
    <t>Fnanční prostředky ve výši 250 tis. Kč jsou vázány na smlouvách (č. 00367/2021/KH a 00369/2021/KH) na nákup vysílacího času a poskytnutí licence. Dle smluvních podmínek dochází k průběžnému plnění na základě předložených faktur. Z daného důvodu je navrhováno převést nevyčerpané finanční prostředky do rozpočtu roku 2022.</t>
  </si>
  <si>
    <t>Finance a správa majetku kraje</t>
  </si>
  <si>
    <t>Jednotný ekonomický informační systém Moravskoslezského kraje</t>
  </si>
  <si>
    <t>3384</t>
  </si>
  <si>
    <t>Zastupitelstvo kraje rozhodlo o profinancování a kofinancování projektu dne 15.6.2017 usnesením č. 4/317. Z důvodu úhrady závazku plynoucího z objednávky na studii proveditelnosti je navrhováno nevyčerpané finanční prostředky ve výši 25,5 tis. Kč převést do rozpočtu roku 2022.</t>
  </si>
  <si>
    <t>Krajský úřad</t>
  </si>
  <si>
    <t>Vstřícný a kompetentní KÚ MSK</t>
  </si>
  <si>
    <t>3458</t>
  </si>
  <si>
    <t>Zastupitelstvo kraje rozhodlo o profinancování a kofinancování projektu dne 13.6.2019 usnesením č. 12/1433. Dotační prostředky ze zálohové platby obdržené v roce 2021 jsou určeny k financování projektu i v roce 2022. Z tohoto důvodu je navrhováno prostředky ve výši 3.046,5 tis. Kč převést do rozpočtu roku 2022.</t>
  </si>
  <si>
    <t>Rekonstrukce budovy krajského úřadu – fotovoltaika budovy G</t>
  </si>
  <si>
    <t>Zastupitelstvo kraje rozhodlo o profinancování a kofinancování projektu dne 12.12.2019 usnesením č. 14/1696. Zahájení stavebních prací bylo odkládáno z důvodu neúměrně dlouhého procesu stavebního řízení. Stavba je dokončena, stále však není k dispozici kolaudační souhlas, jež je nezbytnou podmínkou úhrady pozastávek a inženýrské činnosti. Z uvených důvodů je navrhováno převést nevyčerpané finanční prostředky ve výši 1.323,8 tis. Kč do roku 2022.</t>
  </si>
  <si>
    <t>Kultura</t>
  </si>
  <si>
    <t>Vybudování expozice muzea Těšínska v Jablunkově "Muzeum Trojmezí"</t>
  </si>
  <si>
    <t>Zámek Nová Horka - Muzeum pro veřejnost II.</t>
  </si>
  <si>
    <t xml:space="preserve">Zastupitelstvo kraje rozhodlo o profinancování a kofinancování projektu v částce 40.000 tis. Kč dne 14.12.2017 usnesením č. 6/567. V rámci projektu se dokončují restaurátorské záměry a bude se připravovat veřejná zakázka na restaurování objektů. Zhotovitel restauratorských záměrů nedodal hotové dílo ve stanoveném termínu, což vedlo ke zpoždění při fakturaci. Za účelem koordinace s ostatními stavbami prováděnými v areálu bylo nutné zajistit aktualizaci projektové dokumentace. Je navrhováno nevyčerpané finanční prostředky za restaurátorské záměry a aktualizaci projektové dokumentace ve výši 381,1 tis. Kč převést do rozpočtu roku 2022.  </t>
  </si>
  <si>
    <t>Muzeum automobilů TATRA</t>
  </si>
  <si>
    <t>3305</t>
  </si>
  <si>
    <t>Zastupitelstvo kraje rozhodlo o profinancování a kofinancování projektu dne 21.4.2016 usnesením č. 19/1990 a o jeho navýšení usnesením č. 9/982 ze dne 13.9.2018. Realizace projektu byla ukončena. Moravskoslezský kraj uzavřel smlouvu s městem Kopřivnice o vypořádání výsledků stavebních prací. Na jejím základě dojde k převzetí hotové stavby od města Kopřivnice a její úhradě. Vzhledem k tomu, že k předání dokončené stavby stále nedošlo, je navrhováno převést nevyčerpané finanční prostředky ve výši 6.675,2 tis. Kč do rozpočtu roku 2022.</t>
  </si>
  <si>
    <t>Regionální poradenské centrum SK-CZ</t>
  </si>
  <si>
    <t>3280</t>
  </si>
  <si>
    <t>Zastupitelstvo kraje rozhodlo o profinancování a kofinancování projektu dne 23.6.2016 usnesením č. 20/2088. Z důvodu posunu harmonogramu realizace projektu budou nevyčerpané finanční prostředky využity k financování aktivit i v roce 2022, proto je navrhováno tyto prostředky ve výši 436 tis. Kč převést do rozpočtu roku 2022.</t>
  </si>
  <si>
    <t>Podpora aktivit v rámci Programu Interreg V-A ČR-PL III</t>
  </si>
  <si>
    <t>Zastupitelstvo kraje usnesením č. 2/65 ze dne 17.12.2020 rozhodlo profinancovat a kofinancovat projekt. Prostředky ve výši 50 tis. Kč budou úhradou mezd za 12. měsíc roku 2021, které budou vyplaceny v lednu roku 2022, a proto je navrhováno převést nevyčerpané finanční prostředky do rozpočtu roku 2022.</t>
  </si>
  <si>
    <t>Územní plánování</t>
  </si>
  <si>
    <t>Digitální technická mapa Moravskoslezského kraje</t>
  </si>
  <si>
    <t>3468</t>
  </si>
  <si>
    <t>Revitalizace přírodní památky Stará řeka</t>
  </si>
  <si>
    <t xml:space="preserve">Zastupitelstvo kraje rozhodlo o profinancování a kofinancování projektu dne 14.6.2018 usnesením č. 8/894. Vzhledem k posunu harmonogramu realizace projektu je navrhováno nevyčerpané prostředky ve výši 828,9 tis. Kč převést do rozpočtu roku 2022. </t>
  </si>
  <si>
    <t>EVL Paskov, tvorba biotopu páchníka hnědého</t>
  </si>
  <si>
    <t>3294</t>
  </si>
  <si>
    <t>Revitalizace EVL Děhylovský potok - Štěpán</t>
  </si>
  <si>
    <t>3334</t>
  </si>
  <si>
    <t>EVL Šilheřovice, tvorba biotopu páchníka hnědého</t>
  </si>
  <si>
    <t>3377</t>
  </si>
  <si>
    <t>Clear AIR and Climate adaptation in Ostrava and other cities</t>
  </si>
  <si>
    <t>3410</t>
  </si>
  <si>
    <t>Eliminace nadměrného šíření jmelí bílého na vybraných úsecích v Moravskoslezském kraji</t>
  </si>
  <si>
    <t>IP LIFE for Coal Mining Landscape Adaptation</t>
  </si>
  <si>
    <t>3452</t>
  </si>
  <si>
    <t>Krajský akční plán pro oblast ochrany ovzduší</t>
  </si>
  <si>
    <t>3487</t>
  </si>
  <si>
    <t>River Continuum</t>
  </si>
  <si>
    <t>3499</t>
  </si>
  <si>
    <t>Kotlíkové dotace v Moravskoslezkém kraji - 3. výzva</t>
  </si>
  <si>
    <t xml:space="preserve">Dotační program Kotlíkové dotace v Moravskoslezském kraji - 3. výzva byl vyhlášen usnesením rady kraje č. 60/5388 ze dne 9.4.2019. Jedná se o víceletý dotační program. Realizace dílčích projektů včetně předložení vyúčtování kotlíkové dotace je nastavena do 30.9.2023. Vyúčtování jsou předkládána a proplácena průběžně. Kontrola těchto předložených vyúčtování a proplácení dotací bude probíhat v roce 2019 až 2024. Proto je navrhováno převést nevyčerpané finanční prostředky z roku 2021 do roku 2022. </t>
  </si>
  <si>
    <t>Realizace energetických úspor metodou EPC ve vybraných objektech Moravskoslezského kraje</t>
  </si>
  <si>
    <t>Rekonstrukce budovy krajského úřadu</t>
  </si>
  <si>
    <t>Rekonstrukce vestibulu - Akce byla schválena usnesením rady kraje č. 15/948 dne 26.4.2021. Smlouva na zhotovení projektové dokumentace byla uzavřena v červenci 2021. S ohledem na smluvní termíny plnění a platební podmínky se očekává finanční plnění v roce 2022. Na základě této skutečnosti je navrhováno převést nevyčerpané finanční prostředky ve výši 1.020,7 tis. Kč do rozpočtu roku 2022.</t>
  </si>
  <si>
    <t>Odvodnění budovy Těšínského divadla (Těšínské divadlo Český Těšín, příspěvková organizace)</t>
  </si>
  <si>
    <t>Akce byla schválena usnesením rady kraje č. 97/8570 dne 12.10 2020. Pro odvodnění je nutno zřídit věcné břemeno na pozemku Města Český Těšín, předpokládaný termín dokončení projektové dokumentace je prosinec 2021. S ohledem na předpokládaný začátek realizace na jaře 2022 je navrhováno převést finanční prostředky ve výši 2.750 tis. Kč do rozpočtu roku 2022.</t>
  </si>
  <si>
    <t>Žerotínský zámek - revitalizace objektu (Muzeum Novojičínska, příspěvková organizace)</t>
  </si>
  <si>
    <t>Akce byla schválena usnesením rady kraje č. 15/951 dne 26.4.2021. Příprava zadávacích podmínek pro vyhlášení podlimitní veřejné zakázky na zhotovitele projektové dokumentace vyžadovala zhotovení odborných podkladů zohledňujících současný technický stav kulturní památky, což způsobilo prodloužení termínu zahájení  veřejné zakázky a následně projektových prací o více než půl roku. Termín dokončení a předání projektové dokumentace se tak posunul na konec roku 2022.  Proto je navrhováno převést finanční prostředky ve výši 5.000 tis. Kč do rozpočtu roku 2022.</t>
  </si>
  <si>
    <t>Zámek Nová Horka - revitalizace části objektu (Muzeum Novojičínska, příspěvková organizace)</t>
  </si>
  <si>
    <t>Akce byla schválena usnesením rady kraje č. 19/1097 dne 31.5.2021. Projektová dokumentace sítí se zpracovává po částech v areálu zámku a je úzce koordinovaná s realizací etap ostatních stavebních prací.  Připravuje se vyhlášení výběrové řízení na zhotovitele stavby a TDS, zahájení realizace v roce 2022. Z tohoto důvodu je navrhováno převést finanční prostředky určené na projektovou dokumentaci, administraci veřejné zakázky a autorský dozor projektanta při realizaci stavby ve výši 3. 941,4 tis. Kč do rozpočtu roku 2022.</t>
  </si>
  <si>
    <t>Novostavba Moravskoslezské vědecké knihovny (Moravskoslezská vědecká knihovna v Ostravě, příspěvková</t>
  </si>
  <si>
    <t>Akce byla schválena usnesením zastupitelstva kraje č. 6/520 dne 14.12.2017. V současné době probíhá zpracování projektové dokumentace. S ohledem na termíny plnění a navazující platby vyplývající z ustanovení uzavřené smlouvy je navrhováno převést část finančních prostředků ve výši 28.146,3 tis. Kč do rozpočtu roku 2022.</t>
  </si>
  <si>
    <t>Zámek Nová Horka - dobudování infrastruktury (Muzeum Novojičínska, příspěvková organizace)</t>
  </si>
  <si>
    <t>Akce byla schválena usnesením zastupitelstva kraje č. 6/520 dne 14.12.2017. Projektová dokumentace byla zpracována v září 2021,  připravuje se vyhlášení výběrové řízení na zhotovitele stavby a TDS, zahájení realizace je předpokládáno v roce 2022. Z tohoto důvodu je navrhováno převést finanční prostředky určené na administraci veřejné zakázky a autorský dozor projektanta při realizaci stavby ve výši 615 tis. Kč do rozpočtu roku 2022.</t>
  </si>
  <si>
    <t>Hrad Hukvaldy - dobudování infrastruktury (Muzeum Beskyd Frýdek-Místek, příspěvková organizace)</t>
  </si>
  <si>
    <t>Akce byla schválena usnesením zastupitelstva kraje č. 10/1083 ze dne 13.12.2018. V rámci akce byly nejdříve zpracovány jednotlivé projektové dokumentace (oprava zpevněných ploch, komunikace, stabilizace SZ bastionu a vybudování návštěvnického centra). V letošním roce proběhlo stavební řízení na výstavbu návštěvnického centra. Na akci bylo vydáno stavební povolení formou veřejnoprávní smlouvy 23.9.2021. Vydání stavebního povolení předcházela zdlouhavá jednání s některými orgány, především Hasičským záchranným sborem (složitá jednání o umístění požární nádrže před hradem), Krajskou hygienickou stanicí atd., dořešení statiky, apod.  V říjnu bylo předáno staveniště a byla zahájena realizace. S ohledem na možné nepříznivé klimatické podmínky a následné platební a fakturační podmínky je navrhováno převést nevyčerpané finanční prostředky do rozpočtu roku 2022.</t>
  </si>
  <si>
    <t>Novostavba objektu depozitáře (Muzeum v Bruntále, příspěvková organizace)</t>
  </si>
  <si>
    <t xml:space="preserve">Akce byla schválena usnesením zastupitelstva kraje č. 10/1083 dne 13.12.2018.  Smlouva na projektování byla uzavřena na základě veřejné zakázky až koncem září 2019. V průběhu projektování stupně pro územní rozhodnutí vyvstala nutnost kompletně přepracovat studii stavby. Harmonogram projektování se tak celkově posunul a oproti předpokladům byla v roce 2021 předána pouze dílčí část projektové dokumentace pro územní řízení. V současné době pokračují práce na dalším stupni projektové dokumentace (pro stavební řízení). Na základě této skutečnosti je navrhováno převést nevyčerpané finanční prostředky ve výši 1.481,4 tis. Kč do rozpočtu roku 2022 na pokračování projekčních prací. </t>
  </si>
  <si>
    <t>Zámek Bruntál - revitalizace objektu (Muzeum v Bruntále, příspěvková organizace)</t>
  </si>
  <si>
    <t>Akce byla schválena usnesením zastupitelstva kraje č. 14/1652 dne 12.12.2019. Akce je složena ze tří dílčích projektových dokumentací. V současné době probíhá dokončení třetí dílčí části projektové dokumentace (okna) s předpokladem dokončení prosinec 2021. Po tomto datu bude možné zahájit veřejnou zakázku na zhotovitele stavby. Na základě této skutečnosti je navrhováno převést nevyčerpané finanční prostředky ve výši 242 tis. Kč do rozpočtu roku 2022.</t>
  </si>
  <si>
    <t>Hrad Sovinec - oprava vnitřního opevnění (Muzeum v Bruntále, příspěvková organizace)</t>
  </si>
  <si>
    <t xml:space="preserve">Vybudování ČOV Sovinec (Muzeum v Bruntále, příspěvková organizace) </t>
  </si>
  <si>
    <t>Ostatní výdaje související s nakládáním s majetkem</t>
  </si>
  <si>
    <t>Dotační program - Kotlíkové dotace v Moravskoslezském kraji 3. grantové schéma (AMO)</t>
  </si>
  <si>
    <t xml:space="preserve">Dotační program Kotlíkové dotace v Moravskoslezském kraji - 3. výzva v rámci adaptačního a mitigačního opatření  byl schválen usnesením rady kraje č. 9/15 ze dne 22.6.2020. Jedná se o víceletý dotační program. Realizace dílčích projektů včetně předložení vyúčtování kotlíkové dotace je nastavena do 30.9.2023.  Vyúčtování jsou předkládána a proplácena průběžně. Kontrola těchto předložených vyúčtování a proplácení dotací bude probíhat v roce 2020 až 2024. Proto je navrhováno převést nevyčerpané finanční prostředky z roku 2021 do roku 2022. </t>
  </si>
  <si>
    <t>Kotlíkové dotace v Moravskoslezském kraji - individuální dotace</t>
  </si>
  <si>
    <t>Akce byla schválena usnesením rady kraje č. 84/7426 dne 23.3.2020. V průběhu zpracování projektové dokumentace a jejího projednávání v rámci územního řízení s Řízením letového provozu ČR, s. p. (dále jen ŘLP) došlo z důvodů nestandardních požadavků ŘLP k velkému zdržení celého procesu. Územní řízení tak není dosud dokončeno, což se promítlo i do postupu zpracování dalších stupňů projektové dokumentace. Z tohoto důvodu je navrhováno převést finanční prostředky ve výši 1.228,9 tis. Kč do rozpočtu roku 2022.</t>
  </si>
  <si>
    <t>Letiště Leoše Janáčka Ostrava, výstavba odbavovací plochy APN S3</t>
  </si>
  <si>
    <t>Rekonstrukce vzletové a přistávací dráhy a navazujících provozních ploch Letiště Leoše Janáčka Ostrava</t>
  </si>
  <si>
    <t xml:space="preserve">Krizové řízení </t>
  </si>
  <si>
    <t>Integrované bezpečnostní centrum Moravskoslezského kraje - dovybavení</t>
  </si>
  <si>
    <t>Akce byla přeschválena usnesením zastupitelstva kraje č. 6/520 dne 14.12.2017. Projektová dokumentace na rekonstrukci osvětlení v press centru byla dokončena v dubnu 2021, zbývající smluvně vázané prostředky na autorský dozor při realizaci budou použity po ukončení rekonstrukce v roce 2022. Do konce roku 2021 bude zahájena veřejná zakázka na výběr zhotovitele a na výkon technického dozoru stavebníka. V návaznosti na výše uvedené je navrhováno převést zbývající finanční prostředky ve výši 131,2 tis. Kč do rozpočtu kraje na rok 2022.</t>
  </si>
  <si>
    <t>Akce byla schválena usnesením rady kraje č. 91/7916 dne 22.6.2020. V současné době probíhá zpracování projektové dokumentace akce, předpoklad dokončení je v dubnu 2022. Poté bude vysoutěžen zhotovitel díla dílo bude provedeno s předpokládaným ukončením v srpnu 2022.  Z tohoto důvodu je navrhováno převést dosud nečerpané finanční prostředky ve výši 5.337,6 tis. Kč do rozpočtu roku 2022.</t>
  </si>
  <si>
    <t>Akce byla schválena usnesením rady kraje č. 96/8447 dne 21.9.2020. Probíhá zpracování projektové dokumentace, její dokončení se předpokládá v prosinci 2021. S ohledem na délku splatnosti faktur je navrhováno převést finanční prostředky ve výši 327,4 tis. Kč do rozpočtu roku 2022.</t>
  </si>
  <si>
    <t>Akce byla schválena usnesením zastupitelstva kraje č. 2/21 dne 17.12.2020.  V současné době probíhá přejímka zpravované projektové dokumentace stavby. Po odstranění všech vad a nedodělků může být takto převzata a uhrazena. Z tohoto důvodu je navrhováno převést finanční prostředky ve výši 200,3 tis. Kč do rozpočtu roku 2022.</t>
  </si>
  <si>
    <t>Akce byla schválena usnesením zastupitelstva kraje č. 2/21 dne 17.12.2020. V současnosti probíhá projektová příprava akce, která bude dokončena v květnu 2022. Z tohoto důvodu je navrhováno převést finanční prostředky ve výši 350 tis. Kč do rozpočtu roku 2022.</t>
  </si>
  <si>
    <t>Stavební úpravy tělocvičny (Střední škola průmyslová, Krnov, příspěvková organizace)</t>
  </si>
  <si>
    <t>Realiazce stavby probíhá. S ohledem na zpoždění dodávky materiálů, nepředvídaných technologických změn v projektu a klimatické podmínky, může dojít k posunutí dokončení termínu realizace akce na první pololetí roku 2022. Z tohoto důvodu je navrhováno převést finanční prostředky ve výši 16.000 tis. Kč do rozpočtu roku 2022.</t>
  </si>
  <si>
    <t>Rekonstrukce obálky budovy a podhledu sálu (Základní umělecká škola Leoše Janáčka, Ostrava - Vítkovice, příspěvková organizace)</t>
  </si>
  <si>
    <t>Propojení budovy školy a jídelny a instalace výtahu (Základní škola, Ostrava-Poruba, Čkalovova 942,  příspěvková organizace)</t>
  </si>
  <si>
    <t>Rekultivace vnitrobloku a zpevněné plochy (Polské gymnázium – Polskie Gimnazjum im. Juliusza Słowackiego, Český Těšín, příspěvková organizace)</t>
  </si>
  <si>
    <t>Vybudování čističky odpadních vod (Dětský domov a Školní jídelna, Radkov-Dubová 141, příspěvková organizace)</t>
  </si>
  <si>
    <t>Instalace sálavého vytápění a obložení stěn tělocvičny (ZŠ, Ostrava-Poruba, Čkalovova 94, příspěvková organizace)</t>
  </si>
  <si>
    <t>Akce byla schválena usnesením zastupitelstva kraje č. 2/21 dne 17.12.2020. V současnosti probíhá projektová příprava akce bude dokončena v lednu 2022. Z tohoto důvodu je navrhováno převést finanční prostředky ve výši 600 tis. Kč do rozpočtu roku 2022.</t>
  </si>
  <si>
    <t>Akce byla schválena usnesením zastupitelstva kraje č. 2/21 dne 17.12.2020. V letošním roce byla zpracována projektová dokumentace. Zpoždění zahájení realizace akce je způsobeno nutností dořešit majetkoprávní vztahy se společností Roubenky.cz a statutárním městem Frýdek-Místek s ohledem na přístupovou komunikaci k pozemku, kde bude vybudováno parkoviště pro klienty a zaměstntance PPP.  S ohledem na výše uvedené je navrhováno převést nevyčerpané finanční prostředky do rozpočtu roku 2022.</t>
  </si>
  <si>
    <t>Celková oprava střechy (Dětský domov a Školní jídelna, Radkov-Dubová 141, příspěvková organizace)</t>
  </si>
  <si>
    <t>Akce byla schválena usnesením zastupitelstva kraje č. 2/21 dne 17.12.2020. V současné době je zažádáno o stavební povolení. Následně bude zpracovaná dokumentace pro výběr zhotovitele, předpoklad dokončení projektové dokumentace je v květnu 2022. Z tohoto důvodu je navrhováno převést finanční prostředky ve výši 447,3 tis. Kč do rozpočtu roku 2022.</t>
  </si>
  <si>
    <t>Novostavba školních dílen a tělocvičny (Střední škola, Bohumín, příspěvková organizace)</t>
  </si>
  <si>
    <t>Rekultivace sportovního areálu Gymnázia a SOŠ (Gymnázium a SOŠ, Frýdek-Místek, Cihelní 410, příspěvková organizace)</t>
  </si>
  <si>
    <t>Parkoviště za budovou PPP FM (Pedagogicko-psychologická poradna, Frýdek-Místek, příspěvková organizace)</t>
  </si>
  <si>
    <t>Rekonstrukce elektroinstalace a zdravotechniky (SŠ, ZŠ a MŠ, Třinec, Jablunkovská 241, příspěvková organizace)</t>
  </si>
  <si>
    <t>Akce byla schválena usnesením zastupitelstva kraje č. 2/21 ze dne 17.12.2020. Při zahájení projektové přípravy byly zpracovány varianty možného řešení, ze kterých vyplynulo, že vhodnější než rekonstrukce bude novostavba školní družiny. Rovněž byla radou kraje schválena změna názvu akce a v současné době je připravováno zadávací řízení na výběr zhotovitele projektové dokumentace.  Z tohoto důvodu je navrhováno převést nevyčerpané finanční prostředky do rozpočtu roku 2022.</t>
  </si>
  <si>
    <t>Rekonstrukce střechy tělocvičny (Střední průmyslová škola stavební, Havířov, příspěvková organizace)</t>
  </si>
  <si>
    <t>Akce byla schválena usnesením zastupitelstva kraje č. 2/21 dne 17.12.2020. V současné době probíhá realizace akce s termínem dokončení v prosinci 2021. S ohledem na splatnosti faktur je navrhováno převést část finančních prostředků ve výši 1.000 tis. Kč do rozpočtu roku 2022.</t>
  </si>
  <si>
    <t>Vestavba osobního výtahu (Jazykové gymnázium Pavla Tigrida, Ostrava-Poruba, příspěvková organizace)</t>
  </si>
  <si>
    <t>Akce byla schválena usnesením zastupitelstva kraje č. 2/21 dne 17.12.2020. V současné době probíhá realizace akce, předpoklad dokončení je v listopadu 2021. S ohledem na lhůty splatnosti faktur je navrhováno převést nevyčerpané prostředky ve výši 3 888,6 tis. Kč do rozpočtu roku 2022.</t>
  </si>
  <si>
    <t>Zateplení budovy a výměna výplní otvorů (Základní škola, Ostrava-Hrabůvka, U Haldy 66, příspěvková organizace)</t>
  </si>
  <si>
    <t>Akce byla schválena usnesením zastupitelstva kraje č. 2/21 dne 17.12.201. V současné době probíhá zpracování projektové dokumentace akce, předpoklad dokončení je v dubnu 2022.  Z tohoto důvodu je navrhováno převést dosud nečerpané finanční prostředky ve výši 2.000 tis. Kč do rozpočtu roku 2022.</t>
  </si>
  <si>
    <t>Rekonstrukce sportovního hřiště (Gymnázium, Ostrava-Hrabůvka, příspěvková organizace)</t>
  </si>
  <si>
    <t>Akce byla schválena usnesením zastupitelstva kraje č. 2/21 dne 17.12.2020. Na základě zaměření a průzkumů bylo zjištěno, že na pozemku je nezakreslené slepé rameno kanalizace. Tento požadavek navodil potřebu zpracování projektové dokumentace pro povolení tohoto nového úseku pro územní a vodoprávní řízení na Magistrátu města Ostravy. Nyní je prováděno kompletní projednávání změn s příslušnými úřady (podání k územnímu a vodoprávnímu řízení a zabezpečení těchto povolení). Z tohoto důvodu je navrhováno převést finanční prostředky ve výši  216,9 tis. Kč do rozpočtu roku 2022.</t>
  </si>
  <si>
    <t>Výstavba ředitelství včetně spojovacích chodeb (Střední škola technická a dopravní, Ostrava-Vítkovice, příspěvková organizace)</t>
  </si>
  <si>
    <t>Akce byla schválena usnesením zastupitelstva kraje č. 2/21 dne 17.12.2020. V současné době je zažádáno územní rozhodnutí a stavební povolení. Následně bude zpracovaná dokumentace pro výběr zhotovitele, předpoklad dokončení projektové dokumentace je v únoru 2022. Z tohoto důvodu je navrhováno převést finanční prostředky ve výši 21 tis. Kč do rozpočtu roku 2022.</t>
  </si>
  <si>
    <t>Úprava zpevněných ploch (Gymnázium Josefa Božka, Český Těšín, příspěvková organizace)</t>
  </si>
  <si>
    <t>Vybavení rekonstruovaných objektů Polského gymnázia (Polské gymnázium - Polskie Gimnazjum im. Juliusa Słowackiego, Český Těšín, příspěvková organizace)</t>
  </si>
  <si>
    <t>Akce byla schválena usnesením rady kraje č. 13/815 dne 29.3.2021. V současnosti je příspěvkouvou organizací zajišťován časosběrný dokument, po jejím převzetí bude možná jeho úhrada. Z tohoto důvodu je navrhováno převést finanční prostředky ve výši 213,6 tis. Kč do rozpočtu roku 2022.</t>
  </si>
  <si>
    <t>Revitalizace vstupní haly a chodby budovy A na ul. Příčná (Střední škola služeb a podnikání, Ostrava-Poruba, příspěvková organizace)</t>
  </si>
  <si>
    <t>Akce byla schválena usnesením rady kraje č. 13/815 dne 29.3.2021. V roce 2021 byla zpracována projektová dokumentace, ze smlouvy zbývá k plnění autorský dozor při realizaci akce. Proto je navrhováno převést finanční prostředky ve výši 20 tis. Kč do rozpočtu roku 2022.</t>
  </si>
  <si>
    <t>Zpevněné plochy O. Jeremiáše (Střední škola služeb a podnikání, Ostrava-Poruba, příspěvková organizace)</t>
  </si>
  <si>
    <t>Akce byla schválena usnesením rady kraje č. 13/815 dne 29.3.2021. V roce 2021 byla zpracována projektová dokumentace, ze smlouvy zbývá k plnění autorský dozor při realizaci akce. Proto je navrhováno převést finanční prostředky ve výši 41,1 tis. Kč do rozpočtu roku 2022.</t>
  </si>
  <si>
    <t>Stavební úpravy – Komunitní centrum a vybudování a modernizace učeben a zázemí pro výuku (Jazykové gymnázium Pavla Tigrida, Ostrava-Poruba, příspěvková organizace)</t>
  </si>
  <si>
    <t>Akce byla schválena usnesením rady kraje č. 20/1285 dne 14.6.2021. V současné době probíhá zpracování projektové dokumentace akce, předpoklad dokončení je v dubnu 2022. Z tohoto důvodu je navrhováno převést dosud nečerpané finanční prostředky ve výši 2.400 tis. Kč do rozpočtu roku 2022.</t>
  </si>
  <si>
    <t>Akce byla schválena usnesením rady kraje č. 21/1363 dne 28.6.2021. Vlastní realizace akce bude ukončena v prosinci roku 2021 a tudíž je závěrečná fakturace akce očekávána v prvních měsících roku 2022. Z tohoto důvodu je navrhováno převést dosud nečerpané finanční prostředky ve výši 1.800 tis. Kč do rozpočtu roku 2022.</t>
  </si>
  <si>
    <t>Oprava sociálního zázemí pro personál (Dětský domov a Školní jídelna, Havířov-Podlesí, Čelakovského 1, příspěvková organizace)</t>
  </si>
  <si>
    <t>Rekonstrukce plynové kotelny (Základní škola speciální, Ostrava-Slezská Ostrava, příspěvková organizace)</t>
  </si>
  <si>
    <t>Sanace štítové zdi, stropu pod půdou a střechy objektu školy (Základní škola a Mateřská škola, Frýdlant nad Ostravicí, Náměstí 7, příspěvková organizace)</t>
  </si>
  <si>
    <t>Akce byla schválena usnesením rady kraje č. 19/1179 dne 31.5.2021. V současné době je zažádáno o stavební povolení. Následně bude zpracovaná dokumentace pro výběr zhotovitele, předpoklad dokončení projektové dokumentace je v únoru 2022. Z tohoto důvodu je navrhováno převést finanční prostředky ve výši 139 tis. Kč do rozpočtu roku 2022.</t>
  </si>
  <si>
    <t>Rekonstrukce objektu na ul. B. Němcové, Opava (Střední odborné učiliště stavební, Opava, příspěvková organizace)</t>
  </si>
  <si>
    <t>Akce byla schválena usnesením rady kraje č. 51/4544 dne 27.11.2018. Smlouva na zhotovení projektové dokumentace byla uzavřena na základě veřejné zakázky koncem března 2019 se zadáním projekčního řešení uzpůsobení objektu pro dvě různé příspěvkové organizace. V průběhu roku 2021 byla zjištěna skutečnost, že objekt nebudou využívat nakonec dvě různé příspěvkové organizace, ale stávající jedna. Na základě výše uvedeného bylo odborem ŠMS rozhodnuto provést revizi projektové dokumentace za účelem přizpůsobení podmínkám stávající příspěvkové organizaci. Této akce se týká i následné posouzení reálné odbytové ceny (v rámci otevírání obálek na zhotovitele stavby). Na základě této skutečnosti a s odkazem na časovou posloupnost je navrhováno převést nevyčerpané finanční prostředky pro zhotovení posudku reálné odbytové ceny ve výši 217,9 tis. Kč do rozpočtu roku 2022.</t>
  </si>
  <si>
    <t>Využití objektu v Bílé (Vzdělávací a sportovní centrum Bílá, příspěvková organizace)</t>
  </si>
  <si>
    <t>Akce byla schválena usnesením zastupitelstva kraje č. 2/28 ze dne 22.12.2016 2/21 dne 17.12.2020. V současnosti jsou hodnoceny nabídky v rámci veřejné zakázky na zpracovatele projektové dokumentace, výkon inženýrské činnosti a autorského dozoru. Podpis smlouvy se předpokládá v prosinci 2021, následně bude možné uhradit náklady na administraci veřejné zakázky. Z tohoto důvodu je navrhováno převést finanční prostředky ve výši 100 tis. Kč do rozpočtu roku 2022.</t>
  </si>
  <si>
    <t>Rekonstrukce objektů Polského gymnázia (Polské gymnázium - Polskie Gimnazjum im. Juliusza Słowackiego, Český Těšín, příspěvková organizace)</t>
  </si>
  <si>
    <t>Přístavba tělocvičny - projektová příprava (Gymnázium, Třinec, příspěvková organizace, Třinec)</t>
  </si>
  <si>
    <t>Akce byla schválena usnesením rady kraje č. 47/4169 dne 25.9.2018. V současné době probíhá zpracování projektové dokumentace akce, předpoklad dokončení je v květnu 2022. Z tohoto důvodu je navrhováno převést dosud nečerpané finanční prostředky ve výši 3.064 tis. Kč do rozpočtu roku 2022.</t>
  </si>
  <si>
    <t>Sanace suterénního zdiva (Střední škola průmyslová a umělecká, Opava, příspěvková organizace)</t>
  </si>
  <si>
    <t>Rekonstrukce objektu SŠ a domova mládeže (Střední škola společného stravování, Ostrava-Hrabůvka, příspěvková organizace)</t>
  </si>
  <si>
    <t>Akce byla schválena usnesením zastupitelstva kraje č. 10/1083 dne 13.12.2018. V roce 2021 bylo dokončeno zpracování projektové dokumentace v rámci které však byl předložen rozpočet o předpokládaných nákladech stavby pohybující se kolem 140 mil. Kč, což bylo pro odbor školství, mládeže a sportu nepřijatelné. Z výše uvedených důvodů dojde  k přepracování projektové dokumentace tak, aby stavební a především finanční rozsah odpovídal představám odvětvového odboru. Přepracování projektové dokumentace by mělo být zahájeno v letošním roce, financování je však plánováno na rok 2022, proto je navrhováno převést finanční prostředky ve výši 500 tis. Kč do rozpočtu roku 2022.</t>
  </si>
  <si>
    <t>Rekonstrukce sportovní haly včetně zázemí (Střední průmyslová škola, Obchodní akademie a Jazyková škola s právem státní jazykové zkoušky, Frýdek-Místek, příspěvková organizace)</t>
  </si>
  <si>
    <t xml:space="preserve">Akce byla schválena usnesení zastupitelstva kraje č. 10/1083 dne 13.12.2018. Byla předána 2. část projektové dokumentace pro stavební řízení (DSP) a vydáno stavební povolení. V současné době se připravují podklady pro vyhlášení veřejné zakázky na zpracování dokumentace pro provádění stavby (DPS) a dokumentace skutečného provedení stavby (DSPS) metodou BIM. Z tohoto důvodu je navrhováno převést finanční prostředky ve výši 2.258,9 tis. Kč do rozpočtu 2022. </t>
  </si>
  <si>
    <t>Podpora odborného vzdělávání v Moravskoslezském kraji  - Vybudování centra obnovitelných zdrojů energie a chytrých technologií v rámci akce reprodukce majetku (Střední škola elektrotechnická, Ostrava, Na Jízdárně 30, příspěvková organizace)</t>
  </si>
  <si>
    <t>Akce byla schválena usnesením rady kraje č. 12/752 dne 15.3.2021. V současnosti je zpracována projektová dokumentace, během listopadu proběhne výběrové řízení na zhotovitele.  Předpokládaný termín zahájení realizace je v prosinci 2021, dokončení v červnu 2022. Z tohoto důvodu je navrhováno převést finanční prostředky ve výši 4.000 tis. Kč do rozpočtu roku 2022.</t>
  </si>
  <si>
    <t>Vybudování dílen pro praktické vyučování (Střední odborná škola, Frýdek-Místek, příspěvková organizace)</t>
  </si>
  <si>
    <t>Akce byla schválena usnesením zastupitelstva kraje č. 11/1233 dne 13.3.2019 (stavba) a radou kraje č. 91/7903 dne 22.6.2020 (technologie). Termín dokončení stavby je na konci roku 2021, přičemž při fakturaci bude uplatněna pozastávka. Z technologické části byly uzavřeny smlouvy o dílo pro vzduchotechniku, zbývající část technologie je v režimu zadávání veřejné zakázky, kterou zajišťuje příspěvková organizace. Z tohoto důvodu je navrhováno převést finanční prostředky ve výši 110.310,9 tis. Kč do rozpočtu roku 2022.</t>
  </si>
  <si>
    <t>Rekonstrukce nevyužitých budov obchodní akademie pro ZUŠ Orlová (Základní umělecká škola J. R. Míši, Orlová, příspěvková organizace)</t>
  </si>
  <si>
    <t>Akce byla schválena usnesením rady kraje č. 61/5448 dne 30.4.2019. V současné době je zajišťován podpis smlouvy se zpracovatelem projektové dokumentace, výkon inženýrské činnosti a autorský dozor. Následně bude zahájena projekční činnost. Z tohoto důvodu je navrhováno převést finanční prostředky ve výši 2.189,1 tis. Kč do rozpočtu roku 2022.</t>
  </si>
  <si>
    <t>Rekonstrukce střech tělocvičny (Střední škola stavební a dřevozpracující, Ostrava, příspěvková organizace)</t>
  </si>
  <si>
    <t>Akce byla schválena usnesením rady kraje č. 71/6466 dne 7.10.2019. Vlastní realizace akce bude ukončena v prosinci roku 2021 a tudíž je závěrečná fakturace akce očekávána v prvních měsících roku 2022. Z tohoto důvodu je navrhováno převést dosud nečerpané finanční prostředky ve výši 5.518,2 tis. Kč do rozpočtu roku 2022.</t>
  </si>
  <si>
    <t>Oprava izolačních vrstev střešního pláště (Střední škola prof. Zdeňka Matějčka, Ostrava-Poruba, příspěvková organizace)</t>
  </si>
  <si>
    <t>Akce byla schválena usnesením rady kraje č. 71/6466 dne 7.10.2019. Stavba byla zahájena až v posledním týdnu měsíce září 2021 s termínem plnění 120 dní. S ohledem na uvedený termín plnění a potřebu respektování technologických postupů při realizaci, odvíjejících se od vhodných klimatických podmínek, může dojít k nepředvídanému zpoždění prací. Z výše uvedeného důvodu se tedy předpokládá, že se stavební akce nestihne v tomto roce v plném rozsahu profinancovat. Z tohoto důvodu je navrhováno převést finanční prostředky ve výši 5.000 tis. Kč do rozpočtu roku 2022.</t>
  </si>
  <si>
    <t>Rekonstrukce nádvoří (Střední zdravotnická škola a Vyšší odborná škola zdravotnická, Ostrava, příspěvková organizace)</t>
  </si>
  <si>
    <t>Rekonstrukce školní kuchyně a výdejny (Základní škola, Ostrava-Poruba, Čkalovova 942, příspěvková organizace)</t>
  </si>
  <si>
    <t>Akce byla schválena usnesením zastupitelstva kraje č. 14/1652 dne 12.12.2019. V roce 2021 byla dokončena projektová dokumentace, ze smlouvy zbývá k plnění autorský dozor při realizaci akce. Proto je navrhováno převést finanční prostředky ve výši 103,6 tis. Kč do rozpočtu roku 2022.</t>
  </si>
  <si>
    <t>Výstavba trafostanice (Střední škola techniky a služeb, Karviná, příspěvková organizace)</t>
  </si>
  <si>
    <t>Akce byla schválena usnesením zastupitelstva kraje č. 14/1652 dne 12.12.2019. Dokončení stavby se předpokládá v prosinci 2021. S ohledem na splatnost faktur je navrhováno převést část finančích prostředků ve výši 1.000 tis. Kč do rozpočtu 2022.</t>
  </si>
  <si>
    <t>Novostavba sportovní haly a multifunkčního sportoviště (Gymnázium a Střední průmyslová škola elektrotechniky a informatiky, Frenštát pod Radhoštěm, příspěvková organizace)</t>
  </si>
  <si>
    <t>Akce byla schválena usnesením rady kraje č. 26/1774 dne 29.9.2021 s časovou použitelností do 30.6.2022. Z tohoto důvodu je navrhováno převést finanční prostředky ve výši 1.200 tis. Kč do rozpočtu roku 2022.</t>
  </si>
  <si>
    <t>Akce byla schválena usnesením rady kraje č. 91/7916 dne 22.6.2020. V současné době probíhá realizace akce s termínem dokončení  na konci listopadu 2021. S ohledem na splatnosti faktur je navrhováno převést část finančních prostředků ve výši 5.000 tis. Kč do rozpočtu roku 2022.</t>
  </si>
  <si>
    <t>Rekonstrukce školního dvora (Matiční gymnázium, Ostrava, příspěvková organizace)</t>
  </si>
  <si>
    <t>Akce byla schválena usnesením rady kraje č. 91/7916 dne 22.6.2020. V současné době probíhá zpracování projektové dokumentace akce, předpoklad dokončení je v dubnu 2022. Z tohoto důvodu je navrhováno převést dosud nečerpané finanční prostředky ve výši 350 tis. Kč do rozpočtu roku 2022.</t>
  </si>
  <si>
    <t>Úpravy prostor pro PPP a školní jídelnu (Gymnázium Josefa Božka, Český Těšín, příspěvková organizace)</t>
  </si>
  <si>
    <t>Rekonstrukce elektroinstalace (Mendelovo gymnázium, Opava, příspěvková organizace)</t>
  </si>
  <si>
    <t>Akce byla schválena usnesením rady kraje č. 91/7916 ze dne 22. 6. 2020. Podlimitní veřejná zakázka je ukončena, smlouva o dílo se zhotovitelem byla uzavřena v srpnu 2021. S ohledem na provoz školy je možné realizovat stavební práce především přes letní prázdniny, což letos s ohledeme na složitost a délku probíhající veřejné zakázky nebylo možné stihnout. Termín realizace bude zahájena v červnu 2022 s termínem realizace 120 dní. Z tohto důvodu je navrhováno převést finanční prostředky ve výši 45.011 tis. Kč do rozpočtu roku 2022.</t>
  </si>
  <si>
    <t>Stavební úpravy části školy pro potřeby Vzdělávacího a výcvikového střediska a umístění sídla SSMSK</t>
  </si>
  <si>
    <t>Akce byla schválena usnesením rady kraje č. 76/6930 dne  9.12.2019. V současné době probíhá zpracování projektové dokumentace akce, předpoklad dokončení je v květnu 2022. Z tohoto důvodu je navrhováno převést dosud nečerpané finanční prostředky ve výši 536,1 tis. Kč do rozpočtu roku 2022.</t>
  </si>
  <si>
    <t>Nákup pozemků a ostatních nemovitostí</t>
  </si>
  <si>
    <t>Geoportál MSK - část dopravní infrastruktura</t>
  </si>
  <si>
    <t>3392</t>
  </si>
  <si>
    <t xml:space="preserve">Nové vedení trasy silnice III/4848, ul. Palkovická, Frýdek - Místek </t>
  </si>
  <si>
    <t>3405</t>
  </si>
  <si>
    <t xml:space="preserve">Rekonstrukce a modernizace silnice II/478 Klimkovice – Polanka nad Odrou – Stará Bělá </t>
  </si>
  <si>
    <t>3409</t>
  </si>
  <si>
    <t>Zvýšení přístupnosti a bezpečnosti ke kulturním památkám v česko-slovenském pohraničí</t>
  </si>
  <si>
    <t>3424</t>
  </si>
  <si>
    <t xml:space="preserve">Zastupitelstvo kraje rozhodlo o profinancování a kofinancování projektu dne 13.6.2019 usnesením č. 12/1450. Vzhledem k větší časové náročnosti přípravy projektu je navrhováno nevyčerpané prostředky ve výši 200 tis. Kč převést do rozpočtu roku 2022. </t>
  </si>
  <si>
    <t>Rekonstrukce silnice II/462 Jelenice – Lesní Albrechtice</t>
  </si>
  <si>
    <t>3429</t>
  </si>
  <si>
    <t>Zastupitelstvo kraje rozhodlo o profinancování a kofinancování projektu dne 13.12.2018 usnesením č. 10/1093 a o navýšení profinancování a kofinancování dne 13.6.2019 usnesením č. 12/1422. Realizace projektu byla zahájena v červenci. Z důvodů komplikací s přeložkou inženýrských sítí (CETIN) zhotovitel upravil harmonogram realizace stavby. Oproti původnímu předpokladu celkově nižší prostavěnost způsobila, že část finančních prostředků určená na financování stavebních prací zůstala nevyčerpaná. Z uvedeného důvodu je nutné zajistit převod nevyčerpaných finančních prostředků  ve výši 11.994,4 tis. Kč do roku 2022.</t>
  </si>
  <si>
    <t>Energetické úspory SSMSK - CM Rýmařov</t>
  </si>
  <si>
    <t>3453</t>
  </si>
  <si>
    <t>Zastupitelstvo kraje rozhodlo o profinancování a kofinancování projektu dne 12. 9. 2019 usnesením č. 13/1561. V rámci projektu byla vyhlášena veřejná zakázka na výběr zhotovitele stavby. Administraci VZ zajišťuje externí firma. Úhrada za služby externí firmě bude provedena po ukončení procesu výběru, tedy dle předpokladu v roce 2022. Z uvedeného důvodu je navrhováno nevyčerpané finanční prostředky za administraci VZ ve výši 100,6 tis. Kč převést do roku 2022.</t>
  </si>
  <si>
    <t>Energetické úspory SSMSK - CM Odry</t>
  </si>
  <si>
    <t>3454</t>
  </si>
  <si>
    <t xml:space="preserve">Zastupitelstvo kraje rozhodlo o profinancování a kofinancování projektu dne 12. 9. 2019 usnesením č. 13/1561. Realizace projektu se chýlí ke konci, k předpokládanému předání a převzetí hotové stavby dojde na přelomu roku 2021 a 2022. Faktury za stavební prace za  listopad a prosinec budou splatné dle platebních podmínek smlouvy o dílo počátkem roku 2022. Z uvedeného důvodu je navrhováno převést nevyčerpané finanční prostředky ve výši 9.598,4 tis. Kč do roku 2022. </t>
  </si>
  <si>
    <t>Silnice II/445 hranice Olomouckého kraje - Stránské</t>
  </si>
  <si>
    <t>3456</t>
  </si>
  <si>
    <t xml:space="preserve">Zastupitelstvo kraje rozhodlo o profinancování a kofinancování projektu ve výši 46 500 tis. Kč dne 13. 06. 2019 usnesením č. 12/1422. Projekt byl předložen do výzvy a schválen řídícím orgánem k financování. Byl vydán právní akt. Probíhá veřejná zakázka na výběr hotovitele stavby. Po ukončení procesu administrace VZ, které lze předpokládat počátkem roku 2022,  bude uhrazena faktura za související služby. Z uvedeného důvodu je navrhováno převést nevyčerpané finanční prostředky ve výši 62,6 tis. Kč do roku 2022. </t>
  </si>
  <si>
    <t>Modernizace silnice II/477, II/647 Ostrava, ul. Bohumínská - III. Etapa</t>
  </si>
  <si>
    <t>3481</t>
  </si>
  <si>
    <t xml:space="preserve">Zastupitelstvo kraje rozhodlo profinancovat a kofinancovat projekt  usnesením č. 15/1821 ze dne 5.3.2020. Projekt byl předložen do výzvy a schválen řídícím orgánem k financování. Byl vydán právní akt. Probíhá veřejná zakázka na výběr hotovitele stavby. Po ukončení procesu administrace VZ, které lze předpokládat počátkem roku 2022,  bude uhrazena faktura za související služby. Z uvedeného důvodu je navrhováno převést nevyčerpané finanční prostředky ve výši 62,6 tis. Kč do roku 2022. </t>
  </si>
  <si>
    <t>Silnice II/479 Ostrava, ulice Opavská, mosty 479-004 přes vodní tok Odra</t>
  </si>
  <si>
    <t>3482</t>
  </si>
  <si>
    <t>Zastupitelstvo kraje rozhodlo o profinancování a kofinancování projektu dne 5. 3. 2020 usnesením č. 15/1821 a usnesením č. 16/1927 ze dne 4. 6. 2020 rozhodlo o jeho navýšení. Aby nedošlo ke kolizi s právě probíhající stavbou města Ostravy, zahájení realizace stavby v rámci projektu bylo posunuto. Z uvedeného důvodu bylo dosaženo nižší prostavěnosti, než se původně předpokládalo. Je navrhováno nevyčerpané finanční prostředky na stavební práce ve výši 28.072,9 tis. Kč převést do roku 2022.</t>
  </si>
  <si>
    <t>Modernizace silnice II/473 Šenov - Frýdek-Místek</t>
  </si>
  <si>
    <t>3484</t>
  </si>
  <si>
    <t xml:space="preserve">Zastupitelstvo kraje rozhodlo profinancovat a kofinancovat projekt usn. č. 15/1821 ze dne 5.3.2020 a o navýšení profinancování a kofinancování usnesením č. 16/1927 ze dne 4.6.2020. Projekt byl předložen do výzvy a schválen řídícím orgánem k financování. Probíhá veřejná zakázka na výběr hotovitele stavby. Po ukončení procesu administrace VZ, které lze předpokládat počátkem roku 2022,  budou uhrazeny faktury za související služby. Z uvedeného důvodu je navrhováno převést nevyčerpané finanční prostředky určené na administraci VZ a posouzení reálných odbytových cen ve výši 271,1 tis. Kč do roku 2022. </t>
  </si>
  <si>
    <t>RESOLVE – Sustainable mobility and the transition to a low-carbon retailing economy – RESOLVE - Udržitelná mobilita a přechod k nízkouhlíkové ekonomice služeb (obchodu)</t>
  </si>
  <si>
    <t>3262</t>
  </si>
  <si>
    <t xml:space="preserve">Zastupitelstvo kraje schválilo zahájení přípravy projektu, rozhodlo o profinancování a kofinancování a zahájení realizace projektu dne 25.9.2015 usnesením č. 16/1620. Zastupitelstvo kraje schválilo prodloužení realizace projektu, rozhodlo o profinancování a kofinancování a realizaci dodatečných aktivit projektu dne 17.6.2021 usnesením č. 4/302. Vzhledem k období počátku realizace dodatečných aktivit (říjen) a způsobu jejich realizace (pouze online) v r. 2021, je navrhováno převést nevyčerpané finanční prostředky ve výši 560,4 tis. Kč do rozpočtu roku 2022.    </t>
  </si>
  <si>
    <t>Dynamický dopravní dispečink Moravskoslezského kraje</t>
  </si>
  <si>
    <t>3411</t>
  </si>
  <si>
    <t>Zastupitelstvo kraje rozhodlo o zahájení přípravy projektu dne 14.3.2018 usnesením č. 7/752. Vzhledem k větší časové náročnosti přípravy projektu je navrhováno nevyčerpané prostředky ve výši 1.100 tis. Kč převést do rozpočtu roku 2022.</t>
  </si>
  <si>
    <t>Krizové řízení</t>
  </si>
  <si>
    <t>Vybudování komunikační platformy krizového řízení</t>
  </si>
  <si>
    <t xml:space="preserve">Zastupitelstvo kraje rozhodlo o profinancování a kofinancování projektu dne 15.6.2017 usnesením č. 4/309. Vzhledem k větší časové náročnosti přípravy projektu je navrhováno nevyčerpané prostředky ve výši 268,2 tis. Kč převést do rozpočtu roku 2022. </t>
  </si>
  <si>
    <t>Rozvoj ICT a služeb v prostředí IZS</t>
  </si>
  <si>
    <t xml:space="preserve">Zastupitelstvo kraje rozhodlo o profinancování a kofinancování projektu dne 15.6.2017 usnesením č. 4/309. Vzhledem k větší časové náročnosti přípravy projektu (aktualizace celkové projektové dokumentace) je navrhováno nevyčerpané prostředky ve výši 268,2 tis. Kč převést do rozpočtu roku 2022. </t>
  </si>
  <si>
    <t>Dílny pro Střední školu stavební a dřevozpracující, Ostrava, příspěvková organizace</t>
  </si>
  <si>
    <t>Profinancování a kofinancování projektu a náklady na udržitelnost byly schváleny zastupitelstvem kraje dne 22.9.2016 usnesením č. 21/2254. Projekt dosud nebyl předložen do výzvy, protože zatím žádná podporující jeho cíle nebyla vyhlášena. Projektová dokumentace byla dokončena, z uzavřené smlouvy na zpracování projektové dokumentace vyplývá závazek z titulu výkonu autorského dozoru, který bude hrazen v následujících letech. Na základě výše uvedeného je navrhováno převést nevyčerpané finanční prostředky ve výši 94,4 tis. Kč do rozpočtu roku 2022.</t>
  </si>
  <si>
    <t>Krajský akční plán rozvoje vzdělávání Moravskoslezského kraje</t>
  </si>
  <si>
    <t>Zastupitelstvo kraje rozhodlo o profinancování a kofinancování projektu dne 25.9.2015 usnesením č. 16/1634. Projekt bude ukončen k 30. 11. 2021, finačně bude vypořádán v r. 2022, proto je nutné nevyužité finanční prostředky ve výši 3.575,5 tis. Kč převést do rozpočtu roku 2022.</t>
  </si>
  <si>
    <t>Podpora technických a řemeslných oborů v MSK</t>
  </si>
  <si>
    <t>3285</t>
  </si>
  <si>
    <t xml:space="preserve">Odborné, kariérové a polytechnické vzdělávání v MSK </t>
  </si>
  <si>
    <t>3385</t>
  </si>
  <si>
    <t>Zastupitelstvo kraje rozhodlo o profinancování a kofinancování projektu dne 14.9.2017 usnesením č. 5/450. Fyzická realizace projektu již byla ukončena, nevyčerpané finanční prostředky budou po schválení závěrečné monitorovací zprávy vráceny poskytovateli dotace, proto je nutné tyto prostředky převést do rozpočtu roku 2022.</t>
  </si>
  <si>
    <t>Přírodní vědy v technických oborech</t>
  </si>
  <si>
    <t>3413</t>
  </si>
  <si>
    <t xml:space="preserve">Zastupitelstvo kraje rozhodlo o profinancování a kofinancování projektu dne 13.9.2018 usnesením č. 9/1004. Vzhledem k posunu harmonogramu realizace projektu (zpoždění dílčí části dodávky učebních pomůcek způsobené aktuální neexistencí na trhu) je navrhováno nevyčerpané prostředky ve výši 1.377,8 tis. Kč  převést do rozpočtu roku 2022. </t>
  </si>
  <si>
    <t>Moderní metody pěstování rostlin</t>
  </si>
  <si>
    <t>3423</t>
  </si>
  <si>
    <t xml:space="preserve">Zastupitelstvo kraje rozhodlo o profinancování a kofinancování projektu dne 13.9.2018 usnesením č. 9/1004. Vzhledem k náročnosti administrace výběrových řízení a posunu harmonogramu realizace projektu je navrhováno nevyčerpané prostředky ve výši 5.573,9 tis. Kč převést do rozpočtu roku 2022. </t>
  </si>
  <si>
    <t>Energetické úspory Mendelova gymnázia v Opavě</t>
  </si>
  <si>
    <t>3428</t>
  </si>
  <si>
    <t>Zastupitelstvo kraje rozhodlo profinancovat a kofinancovat projekt usnesením č. 10/1094 ze dne 13.12.2018. Probíhá realizace projektu, ukončení stavebních prací a předání díla je předpokládáno v listopadu. Faktura za listopad je dle platebních podmínek uzavřené smlouvy o dílo splatná na počátku roku 2022. Z tohoto důvodu je nutné převést finanční prostředky ve výši 13.583,9 tis. Kč do rozpočtu roku 2022.</t>
  </si>
  <si>
    <t>Rozšíření a modernizace prostor Základní školy a Mateřské školy Motýlek, Kopřivnice, Smetanova 1122, příspěvkové organizace</t>
  </si>
  <si>
    <t>3433</t>
  </si>
  <si>
    <t>Zahájení přípravy projektu bylo sváleno zastupitelstvem kraje dne 13.12.2018 usnesením č. 10/1088. Rada kraje dne 25.1.2021  8.2.2021 rozhodla usnesením č. 8/412 9/464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2022. Z tohoto důvodu je navrhováno převést nevyčerpané finanční prostředky ve výši 72,6 tis. Kč do rozpočtu roku 2022.</t>
  </si>
  <si>
    <t>Rozšíření a modernizace prostor Základní školy a Mateřské školy, Ostrava-Poruba, Ukrajinská 19, příspěvkové organizace</t>
  </si>
  <si>
    <t>3434</t>
  </si>
  <si>
    <t>Zahájení přípravy projektu bylo sváleno zastupitelstvem kraje dne 13.12.2018 usnesením č. 10/1088. Rada kraje dne 25.1.2021  8.2.2021 rozhodla usnesením č. 8/412 9/464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2022. Z tohoto důvodu je navrhováno převést nevyčerpané finanční prostředky ve výši 86,3 tis. Kč do rozpočtu roku 2022.</t>
  </si>
  <si>
    <t>Rozšíření a modernizace prostor speciálně pedagogického centra při Střední škole, Základní škole a Mateřské škole, Karviná, příspěvkové organizaci</t>
  </si>
  <si>
    <t>3435</t>
  </si>
  <si>
    <t>Zahájení přípravy projektu bylo sváleno zastupitelstvem kraje dne 13.12.2018 usnesením č. 10/1088. Rada kraje dne 25.1.2021  8.2.2021 rozhodla usnesením č. 8/412 9/464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2022. Z tohoto důvodu je navrhováno převést nevyčerpané finanční prostředky ve výši 51,5 tis. Kč do rozpočtu roku 2022.</t>
  </si>
  <si>
    <t>Rozšíření a modernizace prostor Základní školy a Praktické školy, Opava, Slezského odboje 5, příspěvkové organizace</t>
  </si>
  <si>
    <t>3436</t>
  </si>
  <si>
    <t>Zahájení přípravy projektu bylo sváleno zastupitelstvem kraje dne 13.12.2018 usnesením č. 10/1088. Rada kraje dne 25.1.2021  8.2.2021 rozhodla usnesením č. 8/412 9/464 o poskytnutí účelové investiční dotace na úhradu projektové dokumentace. Projekt se stavebně zatím nerealizuje, nebyla podána žádost o dotaci z důvodu předčasného uzavření výzvy. Z uzavřené smlouvy na zpracování projektové dokumentace vyplývají závazky z titulu pozastávky a výkonu autorského dozoru, které budou hrazeny v roce 2022. Z tohoto důvodu je navrhováno převést nevyčerpané finanční prostředky ve výši 404,1 tis. Kč do rozpočtu roku 2022.</t>
  </si>
  <si>
    <t>Modernizace škol a školských poradenských zařízení v rámci výzvy č. 86</t>
  </si>
  <si>
    <t>3437</t>
  </si>
  <si>
    <t>Zastupitelstvo kraje rozhodlo o profinancování a kofinancování projektu dne 13.6.2019 usnesením č. 12/1431 a o navýšení profinancování a kofinancování dne 17.12.2020 usnesením č. 2/76 a dne 17.3.2021 usnesením č. 3/191 a dne 16.9.2021 usnesením č. 5/416. Vzhledem k větší časové náročnosti přípravy a posunům v harmonogramu realizace projektu (opakování VZ na pořízení plošiny) je navrhováno nevyčerpané prostředky ve výši 2.748,4 tis. Kč převést do rozpočtu roku 2022.</t>
  </si>
  <si>
    <t>Energetické úspory ve SŠ služeb a podnikání Ostrava-Poruba (tělocvična)</t>
  </si>
  <si>
    <t>3440</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</si>
  <si>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navrhováno převést nevyčerpné finanční prostředky  ve výši 196,8 tis. Kč do rozpočtu roku 2022.</t>
  </si>
  <si>
    <t>Energetické úspory v MSŠZe a VOŠ Opava - tělocvična</t>
  </si>
  <si>
    <t>3442</t>
  </si>
  <si>
    <t>Energetické úspory v SOŠ dopravy a cestovního ruchu Krnov</t>
  </si>
  <si>
    <t>3443</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</si>
  <si>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navrhováno převést nevyčerpané finanční prostředky  ve výši 776,8 tis. Kč do rozpočtu roku 2022.</t>
  </si>
  <si>
    <t>Energetické úspory v ZŠ speciální Slezská Ostrava</t>
  </si>
  <si>
    <t>3444</t>
  </si>
  <si>
    <t>Energetické úspory v ZŠ Čkalovova</t>
  </si>
  <si>
    <t>3445</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</si>
  <si>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ze smlouvy na posouzení reálných odbytových cen a z objednávky na právní služby k veřejné zakázce na stavební práce. Z tohoto důvodu je navrhováno převést nevyčerpané finanční prostředky  ve výši 331,1 tis. Kč do rozpočtu roku 2022.</t>
  </si>
  <si>
    <t>Energetické úspory v Dětském domově Úsměv</t>
  </si>
  <si>
    <t>3446</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</si>
  <si>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navrhováno převést nevyčerpané finanční prostředky  ve výši 112,7 tis. Kč do rozpočtu roku 2022.</t>
  </si>
  <si>
    <t>Energetické úspory v ZUŠ L. Janáčka Havířov</t>
  </si>
  <si>
    <t>3448</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</si>
  <si>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ze smlouvy na posouzení reálných odbytových cen. Z tohoto důvodu je navrhováno převést nevyčerpané finanční prostředky  ve výši 482,1 tis. Kč do rozpočtu roku 2022.</t>
  </si>
  <si>
    <t>Energetické úspory ve VOŠ zdravotnická Ostrava</t>
  </si>
  <si>
    <t>3449</t>
  </si>
  <si>
    <t>Zastupitelstvo kraje rozhodlo profinancovat a kofinancovat projekt  usnesením č. 14/1687 ze dne 12.12.2019 a dále o navýšení profinancování a kofinancování projektu dne 16. 9. 2021 usnesením č. 5/412.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navrhováno převést nevyčerpané finanční prostředky  ve výši 218,2 tis. Kč do rozpočtu roku 2022.</t>
  </si>
  <si>
    <t>Energetické úspory v ZUŠ Klimkovice</t>
  </si>
  <si>
    <t>3450</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</si>
  <si>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navrhováno převést nevyčerpané finanční prostředky  ve výši 171,5 tis. Kč do rozpočtu roku 2022.</t>
  </si>
  <si>
    <t>Odborné, kariérové a polytechnické vzdělávání v MSK II</t>
  </si>
  <si>
    <t>3464</t>
  </si>
  <si>
    <t>Výuka pro Průmysl 4.0 II</t>
  </si>
  <si>
    <t>3465</t>
  </si>
  <si>
    <t>Supporting attractivness of health and social care professions in regions</t>
  </si>
  <si>
    <t>3474</t>
  </si>
  <si>
    <t>Zastupitelstvo kraje rozhodlo o profinancování a kofinancování projektu dne 5. 3. 2020 usnesením č. 15/1841. Dotační prostředky ze zálohových plateb v rámci roku 2021 jsou určeny k financování projektu i v roce 2022. Z tohoto důvodu je nutné zbývající finanční prostředky ve výši 420,8 tis. Kč převést do rozpočtu r. 2022.</t>
  </si>
  <si>
    <t>Poskytování bezplatné stravy dětem ohroženým chudobou ve školách z prostředků OP PMP v Moravskoslezském kraji IV</t>
  </si>
  <si>
    <t>3476</t>
  </si>
  <si>
    <t>Modernizace výuky informačních technologií II</t>
  </si>
  <si>
    <t>3486</t>
  </si>
  <si>
    <t>Energetické úspory - Gymnázium Havířov-Podlesí</t>
  </si>
  <si>
    <t>3490</t>
  </si>
  <si>
    <t xml:space="preserve">Zastupitelstvo kraje rozhodlo profinancovat a kofinancovat projekt  usnesením č. 2/78 ze dne 17.12.2020. Usnesením č. 3/186 ze dne 17.3.2021 rozhodlo zastupitelstvo kraje o zvýšení profinancování a kofinancování.  Rada kraje dne 8.2.2021 rozhodla usnesením č. 9/464 o poskytnutí účelové investiční dotace na úhradu projektové dokumentace. Z uzavřené smlouvy na zpracování projektové dokumentace vyplývají závazky, a to i z titulu inženýrské činnosti a výkonu autorského dozoru, které budou hrazeny v roce 2022. Z tohoto důvodu je navrhováno převést nevyčerpané finanční prostředky  ve výši 63,8 tis. Kč do rozpočtu roku 2022. </t>
  </si>
  <si>
    <t>Energetické úspory - Gymnázium Ostrava-Hrabůvka</t>
  </si>
  <si>
    <t>3491</t>
  </si>
  <si>
    <t xml:space="preserve">Zastupitelstvo kraje rozhodlo profinancovat a kofinancovat projekt  usnesením č. 2/78 ze dne 17.12.2020. Usnesením č. 3/186 ze dne 17.3.2021 rozhodlo zastupitelstvo kraje o zvýšení profinancování a kofinancování.  Rada kraje dne 8.2.2021 rozhodla usnesením č. 9/464 o poskytnutí účelové investiční dotace na úhradu projektové dokumentace. Zastupitelstvo kraje rozhodlo usnesením č. 4/310 ze dne  17.6.2021 o ukončení přípravy, projekt nebude realizován. Z uzavřené smlouvy na zpracování projektové dokumentace vyplývají závazky, které budou hrazeny v roce 2022 (pozastávka ve výši 10% z části Zaměření a průzkumy).  Z tohoto důvodu je navrhováno převést nevyčerpané finanční prostředky  ve výši 54,5 tis. Kč do rozpočtu roku 2022. </t>
  </si>
  <si>
    <t>Energetické úspory - Gymnázium Ostrava-Zábřeh (Volgogradská 6a)</t>
  </si>
  <si>
    <t>3492</t>
  </si>
  <si>
    <t>Energetické úspory - Matiční gymnázium Ostrava</t>
  </si>
  <si>
    <t>3493</t>
  </si>
  <si>
    <t xml:space="preserve">Zastupitelstvo kraje rozhodlo profinancovat a kofinancovat projekt  usnesením č. 2/78 ze dne 17.12.2020. Usnesením č. 3/186 ze dne 17.3.2021 rozhodlo zastupitelstvo kraje o zvýšení profinancování a kofinancování.  Rada kraje dne 8.2.2021 rozhodla usnesením č. 9/464 o poskytnutí účelové investiční dotace na úhradu projektové dokumentace. Z uzavřené smlouvy na zpracování projektové dokumentace vyplývají závazky, a to i z titulu inženýrské činnosti a výkonu autorského dozoru, které budou hrazeny v roce 2022. Z tohoto důvodu je navrhováno převést nevyčerpané finanční prostředky  ve výši 67,3 tis. Kč do rozpočtu roku 2022. </t>
  </si>
  <si>
    <t>Energetické úspory - Sportovní Gymnázium Dany a Emila Zátopkových, Ostrava</t>
  </si>
  <si>
    <t>3494</t>
  </si>
  <si>
    <t>Krajský akční plán rozvoje vzdělávání Moravskoslezského kraje III</t>
  </si>
  <si>
    <t>3495</t>
  </si>
  <si>
    <t>Poskytování bezplatné stravy dětem ohroženým chudobou ve školách z prostředků OP PMP v Moravskoslezském kraji V</t>
  </si>
  <si>
    <t>3496</t>
  </si>
  <si>
    <t>Technologická a podnikatelská akademie a digitální, inovační a mediální laboratoř (TPA a DIMLab)</t>
  </si>
  <si>
    <t>3502</t>
  </si>
  <si>
    <t>Zastupitelstvo kraje rozhodlo o zahájení přípravy projektu dne 17. 6. 2021 usnesením č. 4/314. Regionální stálá konference Moravskoslezského kraje stanoviskem č. 2/15/2021 ze dne 24.6.2021 vyhodnotila projekt dle předložené prefeasibilty study jako strategický a doporučila jej zařadit do připraveného Operačního programu Spravedlivá transformace (OP ST). Aktuálně společnost Moravskoslezské Investice a Development, a.s zpracovává dílčí podklady potřebné k přípravě  žádosti o podporu k předložení do Výzvy připravovaného OP ST. Pnění dle vystavené objednávky bude ukončeno do dubna roku 2022. Z uvedeného důvodu je navrhováno převést nevyčerpané finanční prostředky určené na dílčí podklady projektové přípravy ve výši 481,8 tis. Kč do roku 2022.</t>
  </si>
  <si>
    <t>Podpora rozvoje muzejnictví v Moravskoslezském kraji - příspěvkové organizace MSK</t>
  </si>
  <si>
    <t>Obnova expozice  (zámek v Bruntále, Kosárna v Karlovicích) (Muzeum v Bruntále, příspěvková organizace)</t>
  </si>
  <si>
    <t>Usnesením zastupitelstva kraje č. 14/1652 ze dne 12.12.2019 byla schválena realizace projektu na obnovení expozice organizace Muzeum v Bruntále, příspěvková organizace. Usnesením rady kraje č.  6/358 z 11. 1. 2021 byla akce navýšena o 6.983,5 tis. Kč. V roce 2021 byla usnesením rady kraje č. 12/664 ze dne 15. 3. 2021 uzavřena smlouva č. 01114/2021/KPP na dodání služeb s poskytovatelem Yord s.r.o. S ohledem na průběh přípravy a realizace projektu, dojde k částečnému finančnímu plnění v následujícím roce. V návaznosti na výše uvedené je navrhováno převést nevyčerpané finanční prostředky do rozpočtu roku 2022.</t>
  </si>
  <si>
    <t>Žerotínský zámek – centrum relaxace a poznání</t>
  </si>
  <si>
    <t>Usnesením zastupitelstva kraje č. 2/21 ze dne 17.12.2020 byly Muzeu Novojičínska, příspěvkové organizaci schváleny finanční prostředky ve výš 1.500 tis. Kč na realizaci projektu „Žerotínský zámek – centrum relaxace a poznání" (původní název "Projektová dokumentace přízemí Žerotínského zámku“) s časovou použitelností do 31.12.2021, z nichž v roce 2021 byla čerpána částka ve výši 467 tis. Kč.  S ohledem na postup prací na daném projektu lze předpokládat, že v roce 2021 nebudou finanční prostředky zcela vyčerpány a z toho důvodu je navrhováno převést nevyčerpané finanční prostředky do rozpočtu roku 2022.</t>
  </si>
  <si>
    <t>Reprodukce majetku kraje v odvětví kultury</t>
  </si>
  <si>
    <t>Stavební úpravy Muzea Frenštát pod Radhoštěm</t>
  </si>
  <si>
    <t>Podpora marketingu v oblasti kultury, památkové péče a muzejnictví v Moravskoslezském kraji</t>
  </si>
  <si>
    <t>V roce 2021 byla vystavena objednávka č. 0570/2021/KPP/O ve výši 190 tis. Kč pro subjekt Ing. Adolf Horsinka na dodání profesionálních fotografií z 38 předem vybraných objektů Moravskoslezského kraje. Vzhledem k termínu plnění do 31.12.2021, fakturace a následné čerpání může nastat až v měsíci lednu 2022. V návaznosti na výše uvedené je navrhováno převést nevyčerpané finanční prostředky do rozpočtu roku 2022.</t>
  </si>
  <si>
    <t>V roce 2021 byla vystavena objednávka č. 0189/2021/KPP/O ve výši 190 tis. Kč pro subjekt Spolek pro kulturní deník Ostravan.cz na zajištění propagace příspěvkových organizací Moravskoslezského kraje v odvětví kultury na webových stánkách internetového deníku Ostravan.cz. Vzhledem k termínu plnění do 31.12.2021 fakturace a následné čerpání může být realizováno v měsíci lednu 2022. V návaznosti na výše uvedené je navrhováno převést nevyčerpané finanční prostředky do rozpočtu roku 2022.</t>
  </si>
  <si>
    <t>Podpora individuálních akcí na obnovu kulturních památek a památek místního významu</t>
  </si>
  <si>
    <t>Zastupitelstvo kraje usnesením č. 3/153 ze dne 17. 3. 2021 rozhodlo poskytnout dotaci (01178/2021/KPP), účelově určenou na projekt "Obnova dřevěnky č.e. 113 na Hukvaldech - Podoboří - 3. etapa a restaurování sochy svatého Jana Nepomuckého na hukvaldském Podzámčí" , ve výši 700 tis. Kč pro subjekt obec Hukvaldy. Časová použitelnost dotace je do 31. 12. 2021 a vyplácení dotace probíhá po předložení výzvy, případně po závěrečném vyúčtování. V návaznosti na výše uvedené je navrhováno převést nevyčerpané finanční prostředky do rozpočtu roku 2022.</t>
  </si>
  <si>
    <t xml:space="preserve">Zastupitelstvo kraje usnesením č. 14/1667 zz dne 12.12.2019 rozhodlo poskytnout dotaci (02378/2020/KPP vč. dod.), účelově určenou na projekt "Rekonstrukce 3 historických domů na náměstí v Karviné", ve výši 50 mil. Kč pro subjekt Statutární město Karviná. Z důvodu nevhodného zatřídění v rámci rozpočtové skladby v původní smlouvě byla zastupitelstvem kraje přeschválena nová smlouva a to usnesením č. 15/1808 ze dne 15.3.2020. Z důvodu vzniklých víceprací, které nebylo možno předvídat ve fázi plánování projektu zažádalo statutární město o posunutí termínu realizace projektu, a to do 31.12.2022, o kterém rozhodlo zastupitelstvo kraje usnesením č. 5/394 ze dne 16.9.2021. V návaznosti na výše uvedené je navrhováno převést nevyčerpané finanční prostředky do rozpočtu roku 2022. </t>
  </si>
  <si>
    <t>Zastupitelstvo kraje usnesením č.  8/819 ze dne 14.6.2018 rozhodlo poskytnout dotaci (07704/2018/KPP vč. dod.), účelově určenou na projekt "Karnola - udržitelná revitalizace a zatraktivnění národní kulturní památky", ve výši 10 mil. Kč pro subjekt Město Krnov. Z důvodu časové náročnosti restaurování strojů a vzorníků požádalo město Krnov o posunutí termínu realizace, a to do 31.12.2023, o kterém rozhodlo zastupitelstvo kraje usnesneím č. 2/41 ze dne 17.12.2020. V návaznosti na výše uvedené je navrhováno převést nevyčerpané finanční prostředky do rozpočtu roku 2022.</t>
  </si>
  <si>
    <t xml:space="preserve">Zastupitelstvo kraje usnesením č. 17/2024 ze dne 3.9.2020 rozhodlo poskytnout dotaci (06796/2020/KPP/1) na projekt "SZ Hradec nad Moravicí a SZ Janovice - restaurování a opravy dílčích částí zámků", ve výši 1.500 tis. Kč pro subjekt Národní památkový ústav. Časová použitelnost dotace byla prodloužena do 31.12.2021 usnesením zastupitelstva č. 2/41 ze dne 17.12.2020 a vyplácení dotace probíhá po předložení výzvy, případně po závěrečném vyúčtování.  V návaznosti na výše uvedené je navrhováno převést nevyčerpané finanční prostředky do rozpočtu roku 2022. </t>
  </si>
  <si>
    <t>Zastupitelstvo kraje usnesením č. 4/283 ze dne 17.6.2021 rozhodlo poskytnout dotaci (03697/2021/KPP) na projekt "Zadláždění nádvoří zámku v Klimkovicích", ve výši 500 tis. Kč pro subjekt město Klimkovice. Časová použitelnost dotace je do 31.12.2021 a vyplácení dotace probíhá po předložení výzvy, případně po závěrečném vyúčtování. V návaznosti na výše uvedené je navrhováno převést nevyčerpané finanční prostředky do rozpočtu roku 2022.</t>
  </si>
  <si>
    <t>V roce 2021 byly uzavřeny smlouvy na nákup vysílacího času, dodání programů a poskytnutí licence, s dobou plnění do 31. 1. 2022, se společnostmi Rádio Čas s.r.o.  (č. sml. 00370/2021/KH),  FABEX MEDIA s.r.o.  (č. sml. 00369/2021/KH) a POLAR televize Ostrava, s.r.o. (č. sml. 00367/2021/KH). Vysílání za měsíce prosinec 2021 a leden 2022 bude fakturováno až v roce 2022. V návaznosti na výše uvedené je navrhováno převést nevyčerpané finanční prostředky do rozpočtu roku 2022.</t>
  </si>
  <si>
    <t>Akce byla schválena usnesením rady kraje č. 58/5216 dne 11.3.2019. V současnosti probíhá realizace stavby. Při zemních pracích je nutno řešit neočekávané skutečnosti. Z tohoto důvodu a potřeby provést pokládku sportovního povrchu při vhodné venkovní teplotě je předpoklad dokončení akce v květnu 2022. Proto je navrhováno převést nevyčerpané finanční prostředky ve výši 14.958 tis. Kč do rozpočtu roku 2022.</t>
  </si>
  <si>
    <t>Sociálně terapeutické dílny a zázemí pro vedení organizace Sagapo v Bruntále</t>
  </si>
  <si>
    <t>Domov pro osoby se zdravotním postižením organizace Sagapo v Bruntále</t>
  </si>
  <si>
    <t xml:space="preserve">Zastupitelstvo kraje rozhodlo o profinancování a kofinancování projektu dne 22.9.2016 usnesením č. 21/2254. Zastupitelstvo kraje rozhodlo o navýšení profinancování a kofinancování dne 14.6.2018 usnesením č. 8/852. V současné době je uzavřena smlouva na stavební práce, které budou ukončeny na konci roku 2021, výdaje za tyto práce budou uhrazeny v lednu 2022. Dále je uzavřena smlouva na inženýrskou činnost, jejíž výše úhrady je odvislá od výše prostavěnosti. V současné době je vyhlášena veřejná zakázka na vnitřní vybavení, dodávka a úhrada se předpokladá v 1. čtvrtletí 2022. Z těchto důvodů je navrhováno převést nevyčerpané finanční prostředky na úhradu výdajů za stavební práce, inženýrskou činnost a vnitřní vybavení ve výši 12.424,1 tis. Kč do roku 2022.  </t>
  </si>
  <si>
    <t>Chráněné bydlení organizace Sagapo v Bruntále</t>
  </si>
  <si>
    <t xml:space="preserve">Zastupitelstvo kraje rozhodlo o profinancování a kofinancování projektu dne 22.9.2016 usnesením č. 21/2254. Zastupitelstvo kraje rozhodlo o navýšení profinancování a kofinancování dne 14.6.2018 usnesením č. 8/852. V současné době je uzavřena smlouva na stavební práce, které budou ukončeny na konci roku 2021, výdaje za tyto práce budou uhrazeny v lednu 2022. Dále je uzavřena smlouva na inženýrskou činnost, jejíž výše úhrady je odvislá od výše prostavěnosti. V současné době je vyhlášena veřejná zakázka na vnitřní vybavení, dodávka a úhrada se předpokladá v 1. čtvrtletí 2022. Z těchto důvodů je navrhováno převést nevyčerpané finanční prostředky na úhradu výdajů za stavební práce, inženýrskou činnost a vnitřní vybavení ve výši 5.515,6 tis. Kč do roku 2022.  </t>
  </si>
  <si>
    <t>Optimalizace odborného sociálního poradenství a poskytování dluhového poradenství v Moravskoslezském kraji</t>
  </si>
  <si>
    <t>3337</t>
  </si>
  <si>
    <t>Sociální služby pro osoby s duševním onemocněním v Suchdolu nad Odrou</t>
  </si>
  <si>
    <t>3371</t>
  </si>
  <si>
    <t xml:space="preserve">Zastupitelstvo kraje rozhodlo profinancovat a kofinancovat projekt  usnesením č. 21/2254 ze dne 22.9.2016. Usnesením č. 8/852 ze dne 14.6.2018 rozhodlo zastupitelstvo kraje o zvýšení profinancování a kofinancování. Z důvodu dodatečného schválení žádosti o dotaci poskytovatelem došlo ke zpoždění v harmonogramu realizace projektu a závazky vyplývající z uzavřené smlouvy na zhotovení projektové dokumentace a smlouvy na posouzení reálných odbytových cen budou hrazeny v roce 2022. V současnosti je vyhlášena veřejná zakázka na stavební práce. Předpoklad uzavření smlouvy o dílo na stavební práce je 1. čtvrtletí 2022. Z těchto důvodů je navrhováno převést nevyčerpané finanční prostředky ve výši 15.444,6 tis. Kč do roku 2022. </t>
  </si>
  <si>
    <t>Domov pro osoby se zdravotním postižením Harmonie, p. o.</t>
  </si>
  <si>
    <t>3372</t>
  </si>
  <si>
    <t xml:space="preserve">Zastupitelstvo kraje rozhodlo profinancovat a kofinancovat projekt  usnesením č. 21/2254 ze dne 22.9.2016. Usnesením č. 2/84 ze dne 17.12.2020 rozhodlo zastupitelstvo kraje o zvýšení profinancování a kofinancování.  V říjnu 2021 byla podepsána smlouva o dílo na stavební práce a bylo předáno staveniště, závazky vyplývající z uzavřené smlouvy budou hrazeny v roce 2022. Dále je uzavřena smlouva na inženýrskou činnost, jejíž výše úhrady je odvislá od výše prostavěnosti. Z těchto důvodů je navrhováno převést nevyčepané finanční prostředky ve výši 12.145,7 tis. Kč do roku 2022. </t>
  </si>
  <si>
    <t>Podporujeme hrdinství, které není vidět II</t>
  </si>
  <si>
    <t>3401</t>
  </si>
  <si>
    <t>Rekonstrukce a výstavba Domova Březiny</t>
  </si>
  <si>
    <t>3402</t>
  </si>
  <si>
    <t xml:space="preserve">Zastupitelstvo kraje rozhodlo profinancovat a kofinancovat projekt  usnesením č. 9/974 ze dne 13.9.2018. Usnesením č. 17/2060 ze dne 3.9.2020 rozhodlo zastupitelstvo kraje o zvýšení profinancování a kofinancování. V současné době probíhají stavební práce, během jejichž realiace vznikly komplikace při bouracích pracech. Dále je uzavřena smlouva na inženýrskou činnost, jejíž výše úhrady je odvislá od výše prostavěnosti. Z uvedených důvodů je předpoklad úhrady závazků na počátku roku 2022 a je navrhováno převést nevyčerpané finanční prostředky ve výši 35.115,5 tis. Kč do roku 2022. </t>
  </si>
  <si>
    <t>Chráněné bydlení Sagapo II</t>
  </si>
  <si>
    <t>3415</t>
  </si>
  <si>
    <t>Zastupitelstvo kraje rozhodlo o profinancování a kofinancování projektu dne 14.6.2018 usnesením č. 8/839 a o změně výše profinancování a kofinancování rozhodlo zastupitelstvo kraje usnesením č. 10/1127 z 13.12.2018 a usnesením 4/303 z 17.6.2021. Vzhledem k větší časové náročnosti přípravy projektu a následně zjištěné finanční nerentabilnosti a nehospodárnosti projektu (chybně zpracovaná projektová dokumentace, vysoké náklady na rekonstrukci i následný provoz chr. bydlení) zastupitelstvo kraje rozhodlo o ukončení realizace projektu dne 16.9.2021 usnesením č. 5/431. Z důvodu finančního vypořádání s dodavateli za dosud poskytnuté služby je navrhováno prostředky ve výši 165 tis. Kč převést do rozpočtu roku 2022.</t>
  </si>
  <si>
    <t>Naplňování protidrogové politiky Moravskoslezského kraje</t>
  </si>
  <si>
    <t>3417</t>
  </si>
  <si>
    <t>Zvyšování efektivity a podpora využívání nástrojů systému péče o ohrožené děti v Moravskoslezském kraji</t>
  </si>
  <si>
    <t>3418</t>
  </si>
  <si>
    <t>Podpora komunitní práce v MSK II</t>
  </si>
  <si>
    <t>3419</t>
  </si>
  <si>
    <t>Podpora duše II</t>
  </si>
  <si>
    <t>3420</t>
  </si>
  <si>
    <t>Podpora zadavatelů a poskytovatelů sociálních služeb při procesu střednědobého plánování sociálních služeb v MSK</t>
  </si>
  <si>
    <t>3421</t>
  </si>
  <si>
    <t>Zateplení a stavební úpravy správní budovy, pavilonu E a F Domova Březiny</t>
  </si>
  <si>
    <t>3425</t>
  </si>
  <si>
    <t xml:space="preserve">Zastupitelstvo kraje rozhodlo profinancovat a kofinancovat projekt  usnesením č. 9/974 ze dne 13.9.2018. Usnesením č. 17/2060 ze dne 3.9.2020 rozhodlo zastupitelstvo kraje o zvýšení profinancování a kofinancování. Projekt navazuje na projekt Rekonstrukce a výstavba Domova Březiny, u kterého v současné době vznikly komplikace při bouracích pracech. Dále je uzavřena smlouva na inženýrskou činnost, jejíž výše úhrady je odvislá od výše prostavěnosti. Z uvedených důvodů je předpoklad úhrady závazků na počátku roku 2022 a je navrhováno převést nevyčerpané finanční prostředky ve výši 8.983,1 tis. Kč do roku 2022. </t>
  </si>
  <si>
    <t>Multidisciplinární spolupráce v Moravskoslezském kraji</t>
  </si>
  <si>
    <t>3459</t>
  </si>
  <si>
    <t>Podpora transformace zařízení pro děti do tří let v Moravskoslezském kraji</t>
  </si>
  <si>
    <t>3460</t>
  </si>
  <si>
    <t>Zastupitelstvo kraje rozhodlo o profinancování a kofinancování projektu dne 12. 9. 2019 usnesením č. 13/1596. Dotační prostředky ze zálohových plateb v rámci roku 2021 jsou určeny k financování projektu i v roce 2022. Vzhledem k tomu je navrhováno prostředky ve výši 5.047,1 tis. Kč převést do rozpočtu roku 2022.</t>
  </si>
  <si>
    <t>Podpora služeb sociální prevence 3</t>
  </si>
  <si>
    <t>3461</t>
  </si>
  <si>
    <t>Podporujeme hrdinství, které není vidět III</t>
  </si>
  <si>
    <t>3463</t>
  </si>
  <si>
    <t>Žít normálně</t>
  </si>
  <si>
    <t>3471</t>
  </si>
  <si>
    <t>Výstavba domova pro seniory a domova se zvláštním režimem Kopřivnice</t>
  </si>
  <si>
    <t>5737</t>
  </si>
  <si>
    <t>Akce byla schválena usnesením rady kraje č.  19/1769 dne 29.8.2017. V současné době probíhá veřejná zakázka na zhotovitele stavby a na technický dozor stavby. Předpoklad podpisu smlouvy o dílo je v listopadu 2021, stavba bude předána v prosinci 2021, první fakturace bude v lednu 2022. Z tohoto důvodu je navrhováno převést finanční prostředky ve výši 16.553,9 tis. Kč do rozpočtu roku 2022.</t>
  </si>
  <si>
    <t>Rekonstrukce budovy a spojovací chodby Máchova</t>
  </si>
  <si>
    <t>5758</t>
  </si>
  <si>
    <t>Akce byla schválena usnesením zastupitelstva kraje č. 6/520 dne 14.12.2017. V prosinci 2019 byl uzavřen dodatek na zhotovení projektové dokumentace. Dokončení přejímacího řízení projektové dokumentace se předpokládá v listopadu 2021, stejně tak i zahájení výběrového řízení na zhotovitele stavby. Z tohoto důvodu je navrhováno převést nevyčerpané finanční prostředky ve výši 2.806,8 tis. Kč do rozpočtu roku 2022.</t>
  </si>
  <si>
    <t>Akce byla schválena usnesením zastupitelstva kraje č. 14/1652 dne 12.12.2019. V průběhu procesu veřejné zakázky na zpracování projektové dokumentace došlo k zásadnímu zdržení z důvodu námitek neúspěšného uchazeče, které byly ukončeny až rozhodnutím ÚOHS ze dne 1.10.2021. Smlouva se zhotovitelem projektové dokumentace byla uzavřena v listopadu 2021. Z tohoto důvodu je navrhováno převést finanční prostředky ve výši 18.360,6 tis. Kč do rozpočtu roku 2022.</t>
  </si>
  <si>
    <t>Sociální věci</t>
  </si>
  <si>
    <t>Výstavba výjezdového stanoviště v Novém Jičíně</t>
  </si>
  <si>
    <t>3292</t>
  </si>
  <si>
    <t>Zastupitelstvo kraje rozhodlo o profinancování a kofinancování projektu usnesením č. 21/2254 ze dne 22.9.2016. Výzva k předkládání žádostí o dotaci, v jejímž rámci měl být projekt podán,  byla předčasně ukončena. Čeká se na vyhlášení další vhodné výzvy. Veškeré závazky vyplývající ze smlouvy na zhotovení projektové dokumentace byly uhrazeny, splatné zůstávají pouze výdaje na autorský dozor a pozastávku. Nevyčerpané finanční prostředky ve výši 401,6 tis. Kč je nutné převést do roku 2022.</t>
  </si>
  <si>
    <t>Vozidla a technika proti covidu</t>
  </si>
  <si>
    <t>3497</t>
  </si>
  <si>
    <t xml:space="preserve">Zastupitelstvo kraje rozhodlo zahájit přípravu, profinancovat a kofinancovat projekt a zahájit realizaci projektu dne 17.3.2021 usnesením č. 3/188. Vzhledem ke zpoždění administrace veřejné zakázky je navrhováno nevyčerpané prostředky ve výši 200 tis. Kč převést do rozpočtu roku 2022. </t>
  </si>
  <si>
    <t>Vzdělávání a nácvik proti covidu</t>
  </si>
  <si>
    <t>3498</t>
  </si>
  <si>
    <t>Záchranný komunikační systém</t>
  </si>
  <si>
    <t>3501</t>
  </si>
  <si>
    <t>Zdravotnictví</t>
  </si>
  <si>
    <t xml:space="preserve">Zastupitelstvo kraje rozhodlo o profinancování a kofinancování projektu dne 22.9.2016 usnesením č. 21/2254. Zastupitelstvo kraje rozhodlo o navýšení profinancování a kofinancování dne 14.6.2018 usnesením č. 8/852. V současné době je uzavřena smlouva na stavební práce, které budou ukončeny na konci roku 2021, výdaje za tyto práce budou uhrazeny v lednu 2022. Dále je uzavřena smlouva na inženýrskou činnost, jejíž výše úhrady je odvislá od výše prostavěnosti. V současné době je vyhlášena veřejná zakázka na vnitřní vybavení, dodávka a úhrada se předpokladá v 1. čtvrtletí 2022. Z těchto důvodů je navrhováno převést nevyčerpané finanční prostředky na úhradu výdajů za stavební práce, inženýrskou činnost a vnitřní vybavení ve výši 9.569,4 tis. Kč do roku 2022.  </t>
  </si>
  <si>
    <t>Plán rozvoje vodovodů a kanalizací Moravskoslezského kraje - webová aplikace</t>
  </si>
  <si>
    <t xml:space="preserve">Finanční prostředky ve výši 4.000 tis. Kč jsou vázány na vyhlášenou veřejnou zakázku (VZ 102/2021) - jedná se o celkovou aktualizaci Plánu rozvoje vodovodů a kanalizací MSK. Vzhledem k tomu, že veřejná zakázka bude vysoutěžena cca březen 2022, je potřeba tyto finanční prostředky převést do rozpočtu roku 2022. </t>
  </si>
  <si>
    <t>V návaznosti na podmínky smlouvy č. 00372/2021/KH a smlouvy č. 00367/2021/KH nelze přesně určit, kdy dojde k proplacení poslední faktury, jelikož je smlouva uzavřena do 31.12.2021 a faktury jsou splatné do 30 dnů od jejich doručení. Vzhledem k tomu, že není jisté, že k vyplacení dojde v roce 2021, je navrhováno převést tyto finanční prostředky ve výši 210,6 tis. Kč do rozpočtu roku 2022.</t>
  </si>
  <si>
    <t>Ostatní individuální dotace v odvětví životního prostředí</t>
  </si>
  <si>
    <t>Zpracování posudků EIA</t>
  </si>
  <si>
    <t>Situační zpráva o kvalitě ovzduší</t>
  </si>
  <si>
    <t>Odstraňování následků havárií dle zákona o vodách</t>
  </si>
  <si>
    <t>Expertní studie, průzkumy</t>
  </si>
  <si>
    <t>Akce rozpočtu "DP - Drobné vodohospodářské akce" je součástí schváleného rozpočtu kraje na rok 2021 dle usnesení zastupitelstva kraje č. 2/21 ze dne 17.12.2020. Finanční prostředky jsou určeny na realizaci dotačního programu. Jedná se o finanční prostředky, které jsou vázány na uzavřené smlouvy o poskytnutí dotace v rámci dotačního programu, který je vyhlášen jako dvouletý. Vzhledem k tomu, že vyplácení dotací probíhá na základě předkládaných výzev spolu s předložením průběžného vyúčtování, budou tyto finanční prostředky vyplaceny v roce 2022. Na základě výše uvedeného je navrhováno převést nevyčerpané finanční prostředky do rozpočtu roku 2022.</t>
  </si>
  <si>
    <t xml:space="preserve">Dotační program - Ozdravné pobyty pro žáky 1. stupně základních škol </t>
  </si>
  <si>
    <t>Prevence závažných havárií</t>
  </si>
  <si>
    <t xml:space="preserve">Chráněné části přírody </t>
  </si>
  <si>
    <t>Realizace aktivit v rámci této akce rozpočtu je stále aktivní. K tomu je čerpání každoročně plánováno s ohledem na předmět smluvně stanovených činností na konec roku 2021. Navíc FP ve výši 4.000 tis. Kč představují účelově určené finanční prostředky z poplatků za znečišťování ovzduší dle § 15 zákona č. 201/2012 Sb., o ochraně ovzduší, ve znění pozdějších předpisů, které lze použít pouze na financování opatření v oblasti ochrany životního prostředí.  V případě, že tyto FP nebudou vyčerpány, je navrhováno převést tyto prostředky do rozpočtu 2022 z důvodu zachování účelovosti těchto prostředků. V současné době nelze výši těchto prostředků stanovit, ale předpokládá, že nepřekročí výši 1.000 tis. Kč.</t>
  </si>
  <si>
    <t>Podpora činností v oblasti ochrany životního prostředí</t>
  </si>
  <si>
    <t>Dotační program - Podpora odpadového hospodářství</t>
  </si>
  <si>
    <t xml:space="preserve">Finanční prostředky jsou určeny na poskytnutí dotací v rámci DP. Vyplácení dotací je smluvně stanoveno ve 2 splátkách, 50 % po NÚS a 50 % po předložení ZV. Vzhledem k tomu, že obec Krasov má smluvně stanovený termín pro předložení ZV nejpozdějí do 15.12.2021, nelze jednoznačně určit, zdali vyplacení dotace proběhne v roce 2021, proto je navrhováno převést prostředky ve výši 25,1 tis. Kč do rozpočtu roku 2022. </t>
  </si>
  <si>
    <t>Humanizace domova pro seniory na ul. Rooseveltově v Opavě</t>
  </si>
  <si>
    <t>Akce byla schválena usnesením rady kraje č. 10/599 dne 22.2.2021. Jedná se o práce souvisejí s dohledem nad odstraňováním reklamovaných vad díla na objektu Domova Bílá Opava, příspěvková organizace na ulici Rooseveltova 878/3 Opava. Tyto práce budou probíhat průběžně až do května roku 2022. Z tohoto důvodu je navrhováno převést finanční prostředky ve výši 150 tis. Kč do rozpočtu roku 2022.</t>
  </si>
  <si>
    <t>Modernizace kotelny Domov Hortenzie (Domov Hortenzie, příspěvková organizace)</t>
  </si>
  <si>
    <t>Chráněné bydlení Hynaisova (Fontána, příspěvková organizace, Hlučín)</t>
  </si>
  <si>
    <t>Zastupitelstvo kraje usnesením č. 5/440 ze dne 16.9.2021 rozhodlo zrušit akci "Chráněné bydlení Hynaisova". Finanční prostředky jsou určeny k úhradě nákladů souvisejících s vyrovnáním závazků plynoucích z uzavřených smluv při jejich ukončení. Jednání o výši nákladů dosud nebylo ukončeno. Z tohoto důvodu je navrhováno převést finanční prostředky ve výši 785,9 tis. Kč do rozpočtu roku 2022.</t>
  </si>
  <si>
    <t>Výstavba administrativní budovy (Fontána, příspěvková organizace, Hlučín)</t>
  </si>
  <si>
    <t>Akce byla schválena usnesením zastupitelstva kraje č. 14/1652 ze dne 12.12.2019. V současné době probíhá zpracování projektové dokumentace. S ohledem na termíny plnění a navazující platby vyplývající z ustanovení uzavřené smlouvy je navrhováno převést finanční prostředky ve výši 100 tis. Kč do rozpočtu roku 2022.</t>
  </si>
  <si>
    <t>Kogenerační jednotka s akumulací (Domov Bílá Opava, příspěvková organizace, Opava)</t>
  </si>
  <si>
    <t>Akce byla schválena usnesením rady kraje č. 28/1881 dne 25.10.2021 s časovou použitelností do 30.6.2022. Z tohoto důvodu je navrhováno převést finanční prostředky ve výši 350 tis. Kč do rozpočtu roku 2022.</t>
  </si>
  <si>
    <t>Rozšíření gastro ambulance Orlová (Nemocnice s poliklinikou Karviná-Ráj, příspěvková organizace)</t>
  </si>
  <si>
    <t>Havarijní zdroj vytápění (Nemocnice Třinec, příspěvková organizace)</t>
  </si>
  <si>
    <t>Akce byla schválena usnesením rady kraje č. 95/8355 ze dne 31. 8. 2020. V letošním roce byla zpracována projektová dokumentace a vyhlášeno zadávací řízení na výběr zhotovitele. V současné době běží odvolací lhůty před podpisem smlouvy o dílo a předpokládá se, že v listopadu bude zahájena realizace díla. S ohledem na platební a fakturační podmínky je navrhováno převést nevyčerpané finanční prostředky do rozpočtu roku 2022.</t>
  </si>
  <si>
    <t>Vybudování urgentního příjmu (Nemocnice Třinec, příspěvková organizace)</t>
  </si>
  <si>
    <t>Akce byla schválena usnesením rady kraje č. 95/8355 dne 31.8.2020. V současné době je zahájena práce na projektové dokumentaci, jejíž dokončení lze předpokládat nejdříve v roce 2022. Z tohoto důvodu je navrhováno převést nevyčerpané finanční prostředky do rozpočtu roku 2022.</t>
  </si>
  <si>
    <t>Akce byla schválena usnesením rady kraje č. 3/122 ze dne 30.11.2020 a usnesením rady kraje č. 24/1626 ze dne 30.8.2021 bylo schváleno rozšíření účelu použití schválených finančních prostředků. V současné době probíhá realizace akce s předpokládaným dokončením do konce roku 2021. S ohledem na přejímání díla a následné fakturace je navrhováno převést nevyčerpané finanční prostředky do rozpočtu roku 2022.</t>
  </si>
  <si>
    <t>Operační lůžkový fond – 5. NP (Nemocnice ve Frýdku-Místku, příspěvková organizace)</t>
  </si>
  <si>
    <t xml:space="preserve">Akce byla schválena usnesením rady kraje č. 3/122 dne 30.11.2020. Předmětem akce bylo vypracování projektové dokumentace a náklady akce zahrnují také autorský dozor. Nyní probíhá samotná realizace akce jejíž dokončení lze předpokládat v roce 2022 a tudíž i samotnou úhradu za autorský dozor, proto je navrhováno převést nevyčerpané finanční prostředky do rozpočtu roku 2022.   </t>
  </si>
  <si>
    <t xml:space="preserve">Akce byla schválena usnesením zastupitelstvem kraje č. 5/438 dne 16.9.2021. Předmětem akce je vypracování projektové dokumentace na modernizaci celého areálu. Do konce roku 2021 budou probíhat veřejné zakázky na zpracovatele studie a projektové dokumentace, a proto je navrhováno převést nevyčerpané finanční prostředky do rozpočtu roku 2022. </t>
  </si>
  <si>
    <t>Přístavba a nástavba rehabilitace (Nemocnice Třinec, příspěvková organizace)</t>
  </si>
  <si>
    <t>Akce byla schválena usnesením rad kraje č. 61/5465 ze dne 30. 4. 2019. V současné době probíhá veřejná zakázka na zhotovitele stavby. Termín pro podání nabídek je stanoven na 27.10.2021, poté bude probíhat hodnocení a výběr vítězného uchazeče, což vzhledem k nutnému dodržení zákonných lhůt posouvá podpis smlouvy a předání staveniště na přelom měsíců listopad/prosinec. První fakturaci lze tedy očekávat v měsíci lednu 2022. Z tohoto důvodu je navrhováno převést nevyčerpané finanční prostředky do rozpočtu roku 2022.</t>
  </si>
  <si>
    <r>
      <t>Nemocnice Nový Jičín – reinvestiční část nájemného a opravy</t>
    </r>
    <r>
      <rPr>
        <b/>
        <sz val="10"/>
        <color rgb="FFFF0000"/>
        <rFont val="Tahoma"/>
        <family val="2"/>
        <charset val="238"/>
      </rPr>
      <t xml:space="preserve"> </t>
    </r>
    <r>
      <rPr>
        <sz val="10"/>
        <rFont val="Tahoma"/>
        <family val="2"/>
        <charset val="238"/>
      </rPr>
      <t xml:space="preserve">
</t>
    </r>
  </si>
  <si>
    <t>Pronájem Nemocnice s poliklinikou v Novém Jičíně byl schválen usnesením rady kraje č. 93/5859 dne 21.9.2011 a usnesením zastupitelstva kraje č. 21/1723 dne 21.9.2011. V souladu s rozhodnutím orgánů kraje byla dne 26.9.2011 uzavřena s nájemcem Radioterapie a.s. (od 1.7.2020 Nemocnice AGEL Nový Jičín a.s.) smlouva o nájmu podniku. Na základě této smlouvy se pronajímatel zavazuje prostředky ve výši 95% z reinvestiční části nájemného investovat zpět do pronajatého nemovitého majetku, přičemž nevyčerpaná částka, která je určená v daném roce na reinvestice a opravy se dle smlouvy o nájmu podniku z jednoho kalendářního roku převádí do následujícího kalendářního roku.  Proto je navrhováno převést nevyčerpané finanční prostředky ve výši 31.972,9 tis. Kč do rozpočtu roku 2022.</t>
  </si>
  <si>
    <t>Výstavba nadzemních koridorů (Slezská nemocnice v Opavě, příspěvková organizace)</t>
  </si>
  <si>
    <t>Dotační akce byla schválena usnesením rady kraje č. 13/816 ze dne 29.3.2021. V současné době je vypracována doplňující studie, na základě, které byl ujasněn rozsah pro aktualizaci projektové dokumentace. Předpokládané vyhlášení veřejné zakázky na zpracovatele projektové dokumentace je prosinec 2021. Na základě této skutečnosti je navrhováno převést nevyčerpané finanční prostředky do rozpočtu roku 2022.</t>
  </si>
  <si>
    <t>Pavilon L – stavební úpravy (Slezská nemocnice v Opavě, příspěvková organizace)</t>
  </si>
  <si>
    <t xml:space="preserve">Akce byla schválena usnesením zastupitelstva kraje č. 2/28 dne 22.12.2016. V současné době probíhá veřejná zakázka na výběr zhotovitele stavby, proto je navrhováno převést nevyčerpané finanční prostředky do rozpočtu roku 2022.  </t>
  </si>
  <si>
    <t>Nemocnice Havířov - ČOV (Nemocnice Havířov, příspěvková organizace)</t>
  </si>
  <si>
    <t>Modernizace a rekonstrukce pavilonu psychiatrie Nemocnice s poliklinikou Havířov, p. o.</t>
  </si>
  <si>
    <t>Zařízení pro úpravu zdravotnických odpadů Nemocnice ve Frýdku-Místku</t>
  </si>
  <si>
    <t>Elektronizace zdravotnických procesů - příspěvové organizace v odvětví zdravotnictví</t>
  </si>
  <si>
    <t>Pořízení zdravotnických přístrojů</t>
  </si>
  <si>
    <t>Obnova vozového parku</t>
  </si>
  <si>
    <t>Akce schválena zastupitelstvem kraje č. 2/21 ze dne 17.12.2020. Finanční prostředky pro organizaci Zdravotnická záchranná služba Moravskoslezského kraje, příspěvková organizace, na pořízení speciálních sanitních vozidel plně vybavených přístroji a transportní technikou. Uzavřeny smlouvy s dodavateli, dodávka vozidel Mercedes proběhne v závěru roku, vozidla FOSAN v roce 2022. Z důvodu fakturace jsou finanční prostředky ve výši 25.000 tis. Kč navrhovány k převodu do rozpočtu 2022.</t>
  </si>
  <si>
    <t>Zajištění ohledání těl zemřelých</t>
  </si>
  <si>
    <t>Zajištění lékařské pohotovostní služby</t>
  </si>
  <si>
    <t>Kybernetická bezpečnost - příspěvkové organizace kraje</t>
  </si>
  <si>
    <t>Pořízení osobních ochranných pracovních prostředků zaměstnanců (Zdravotnická záchranná služba Moravskoslezského kraje, Ostrava)</t>
  </si>
  <si>
    <t>Optimalizace a řízení zdravotnických zařízení</t>
  </si>
  <si>
    <t>Podpora reformy psychiatrie</t>
  </si>
  <si>
    <t>Akce schválena zastupitelstvem kraje č. 2/21 ze dne 17.12.2020. Finanční prostředky jsou určeny úhradu výdajů na zpracování návrhu technologické architektury datového centra pro poskytování služeb privátního Hospital cloudu MSK a návrhu centrální prezentační vrstvy pro využití extérními uživateli a pacienty – mobilní platforma. Smlouvy o dílo na uvedený účel jsou v realizaci, fakturace proběhne v roce 2022. Z toho důvodu jsou finanční prostředky ve výši 500 tis. Kč navrhovány k převodu do rozpočtu 2022.</t>
  </si>
  <si>
    <t>Ostatní kapitálové výdaje - činnost krajského úřadu</t>
  </si>
  <si>
    <t>Kapitálové výdaje - ICT - činnost krajského úřadu</t>
  </si>
  <si>
    <t>Oddělení veřejných zakázek krajského úřadu byl předložen požadavek na nákup 4 ks distribučních LAN přepínačů, požadavek byl zaevidován pod VZ 122/2021. S ohledem na předpokládaný termín výběru dodavatele do konce roku 2021 a termín dodání v 1. pololetí roku 2022 je navrhováno prostředky ve výši 4.968 tis. Kč převést do rozpočtu roku 2022.</t>
  </si>
  <si>
    <t>Oddělení veřejných zakázek krajského úřadu byl předložen požadavek na uskutečnění veřejné zakázky na rozšíření diskové kapacity zálohovací deduplikační jednotky, požadavek byl zaevidován pod VZ 151/2021. S ohledem na předpokládaný termín výběru dodavatele do konce roku 2021 a termín dodání v 1. pololetí roku 2022 je navrhováno prostředky ve výši 2.332 tis. Kč převést do rozpočtu roku 2022.</t>
  </si>
  <si>
    <t>Zastupitelstvo kraje</t>
  </si>
  <si>
    <t>Kapitálové výdaje - činnost zastupitelstva kraje</t>
  </si>
  <si>
    <t>Identitní brána MSK</t>
  </si>
  <si>
    <t xml:space="preserve">Finance a správa majetku </t>
  </si>
  <si>
    <t>Výdaje související se sdílenými službami - neinvestiční</t>
  </si>
  <si>
    <t>Odvody za porušení rozpočtové kázně a penále za prodlení s odvodem</t>
  </si>
  <si>
    <t>Na základě objednávky č. 0909/2021/KON/O bylo u společnosti GIST,s.r.o objednáno nastavení manažerských dashboardů a příprava reportů v aplikaci Datové sklady Moravskoslezského kraje. Plnění je poskytováno průběžně na základě odsouhlaseného výkazu o provedených objednaných službách. Předpokládaných 110 hodin bude realizováno na počátku roku 2022. Z tohoto důvodu je navrhováno prostředky ve výši 160 tis. Kč převést do rozpočtu roku 2022.</t>
  </si>
  <si>
    <t>Rada kraje usnesením č. 24/1539 ze dne 30.8.2021 rozhodla uzavřít smlouvu č. 04001/2021/KON na Zajištění procesů elektronických výběrových řízení a souvisejících činností v rámci systému sdružených nákupů. Vzhledem k předpokládaným termínům realizace jednotlivých elektronických výběrových řízení je navrhováno prostředky ve výši 1.990 tis. Kč převést do rozpočtu roku 2022.</t>
  </si>
  <si>
    <t>Rada kraje usnesením č. 92/7995 ze dne 20.7.2020 rozhodla o zaslání objednávky č.  0738/2020/KON/O na zpracování Analýzy vnitřního fungování příspěvkových organizací Moravskoslezského kraje v oblasti školství a sociálních věcí společnosti DDeM s.r.o. Vzhledem ke zhoršení epidemiologické situace v souvislosti s výskytem koronaviru na území ČR a následnému vyhlášení nouzového stavu rada kraje usnesením č. 98/8625 ze dne 26.10.2020  rozhodla o zaslání nové objednávky č. 1057/2020/KON/O se změnou termínu zpracování analýzy do konce roku 2021. Jelikož se předpokládá úhrada na počátku roku 2022, je navrhováno prostředky ve výši 360 tis. Kč převést do rozpočtu roku 2022.</t>
  </si>
  <si>
    <t>Rada kraje usnesením č. 97/8532 ze dne 12.10.2020 rozhodla uzavřít smlouvu č. 07434/2020/POR na výkon funkce pověřence pro ochranu osobních údajů pro vybrané příspěvkové organizace v letech 2021-2023. S ohledem na dohodnuté podmínky fakturace bude úhrada za poskytnuté služby za měsíc prosinec 2021 provedena v lednu 2022. Z tohoto důvodu je navrhováno prostředky ve výši 48,8 tis. Kč převést do rozpočtu roku 2022.</t>
  </si>
  <si>
    <t>Na základě objednávky č. 0020/2021/KON/O byl u společnosti PECOSTA, a.s. objednán celoroční import položek vzešlých z elektronických výběrových řízení  do katalogu zboží v Nákupním portálu Moravskoslezského kraje. S ohledem na dohodnutý způsob fakturace k poslednímu dni v měsíci na základě skutečně provedených importů položek bude úhrada za měsíc prosinec 2021 provedena v lednu 2022. Z tohoto důvodu je navrhováno prostředky ve výši 23 tis. Kč převést do rozpočtu roku 2022.</t>
  </si>
  <si>
    <t xml:space="preserve">U subjektu Asociace rodičů a přátel zdravotně postižených dětí v ČR, z. s. Klub Stonožka Ostrava, bylo povoleno splátkování odvodu za porušení rozpočtové kázně. Splácené finanční prostředky jsou dle čl. 3, odst. 1, písm. d) Statutu Fondu sociálních služeb příjmem tohoto fondu. V případě finančních prostředků uhrazených v závěru roku je za účelem jejich přidělení do Fondu sociálních služeb na lednovém zasedání rady kraje navrhováno finanční prostředky ve výši 40 tis. Kč převést do upraveného rozpočtu roku 2022. </t>
  </si>
  <si>
    <t>Ostatní běžné výdaje - činnost krajského úřadu</t>
  </si>
  <si>
    <t>Rada kraje usnesením č. 75/6662 ze dne 25.11.2019 rozhodla uzavřít smlouvu č. 07965/2019/KH se společností PRESTO - PŘEKLADATELSKÉ CENTRUM s.r.o. na zajištění překladatelských a tlumočnických služeb. S ohledem na termín splatnosti faktury za plnění v prosinci 2021, který je stanoven na 30 kalendářních dnů od data doručení faktury, bude tato uhrazena v lednu 2022. Proto je navrhováno prostředky ve výši 50 tis. Kč převést do rozpočtu roku 2022.</t>
  </si>
  <si>
    <t>Na základě objednávky č. 0828/2021/KŘ/O bude společností MT Legal s.r.o. zpracováno právní posouzení možností a současně návrh konkrétních formulací zadávacích podmínek, které by do z pohledu zadavatele řešily otázku navýšení sjednaných cen, které se v současnosti vyskytuje především ve stavebnictví. Z důvodu administrativní zátěže a pracnosti tohoto zadání bude právní posouzení zpracováno do konce roku 2021 a úhrada proběhne na počátku roku 2022. Z tohoto důvodu je navrhováno prostředky ve výši 223 tis. Kč převést do rozpočtu roku 2022.</t>
  </si>
  <si>
    <t>Na základě objednávky č. 0776/2021/INF/O bude společností GORDIC s.r.o. proveden vývoj a dodání funkcionality „Předkládací návrh ke smlouvě“ v aplikaci GINIS EKO. S ohledem na termín dodání v lednu 2022 bude úhrada provedena v únoru 2022. Z tohoto důvodu je navrhováno prostředky ve výši 240 tis. Kč převést do rozpočtu roku 2022.</t>
  </si>
  <si>
    <t>Pořízení techniky pro Hasičský záchranný sbor Moravskoslezského kraje</t>
  </si>
  <si>
    <t>Příspěvek obcím na financování potřeb jednotek sborů dobrovolných hasičů obcí</t>
  </si>
  <si>
    <t>Ostatní individuální dotace v odvětví krizového řízení</t>
  </si>
  <si>
    <t>Ostatní výdaje v odvětví krizového řízení</t>
  </si>
  <si>
    <t>Zachování a obnova válečných hrobů a pietních míst</t>
  </si>
  <si>
    <t>Městečko bezpečí</t>
  </si>
  <si>
    <t>Výdaje související s provozem Integrovaného bezpečnostního centra Moravskoslezského kraje</t>
  </si>
  <si>
    <t>Opatření proti šíření nákazy koronavirem COVID-19</t>
  </si>
  <si>
    <t>Propagace kraje a prezentační předměty</t>
  </si>
  <si>
    <t>Oddělení veřejných zakázek krajského úřadu byl předložen požadavek na nákup prezentačních předmětů s logem Moravskoslezského kraje formou Dynamického nákupního systému, požadavek byl zaevidován pod VZ 145/2021. Předpokládá se výběr dodavatele do konce roku 2021 a uzavření smlouvy nejdříve na počátku roku 2022.  Na základě uvedeného je navrhováno prostředky ve výši 1.854,3 tis. Kč převést do rozpočtu roku 2022.</t>
  </si>
  <si>
    <t>Realizace komunikační strategie</t>
  </si>
  <si>
    <t>Územní plánování a stavební řád</t>
  </si>
  <si>
    <t>Studie k aktualizaci a vyplývající ze Zásad územního rozvoje Moravskoslezského kraje</t>
  </si>
  <si>
    <t>Aktualizace Zásad územního rozvoje Moravskoslezského kraje</t>
  </si>
  <si>
    <t>Finanční prostředky jsou určeny na úhradu výdajů za zpracování návrhů jednotlivých částí (etap) aktualizací Zásad územního rozvoje Moravskoslezského kraje č. 2a, 2b, 3 a 4, které navazují na etapy zpracované a uhrazené v roce 2020 a 2021 na základě uzavřených smluv č. 07807/2019/ÚPS (aktualizace č. 2a), č. 02618/2021/ÚPS (aktualizace č.  2b), č. 06920/2019/ÚPS (aktualizace č. 3), č. 00636/2020/ÚP (aktualizace č. 4). Dokončení jednotlivých etap aktualizací a jejich úhrada je předpokládána v roce 2022 podle postupu zpracovatelů aktualizací a dle termínů jednotlivých etap stanovených ve smlouvách. Z tohoto důvodu je navrhováno prostředky ve výši 2.199,5 tis. Kč převést do rozpočtu roku 2022.</t>
  </si>
  <si>
    <t xml:space="preserve">Technická údržba, podpora a služby k software v odvětví zdravotnictví </t>
  </si>
  <si>
    <t>Rada kraje usnesením č. 15/900 ze dne 26.4.2021 rozhodla o zahájení zjednodušeného podlimitního řízení k veřejné zakázce na služby s názvem „Identitní brána MSK“. Předmětem veřejné zakázky je pořízení aplikace pro zajištění správy identit a autentizace uživatelů z řad veřejnosti při přístupu k aplikacím provozovaným v rámci Krajského úřadu Moravskoslezského kraje, její implementace a zajištění následné servisní a technické podpory. Rada kraje usnesením č. 28/1837 ze dne 25.10.2021 rozhodla o uzavření smlouvy k této veřejné zakázce s účastníkem STAPRO s.r.o. Vzhledem k termínu dodávky a nastaveným platebním podmínkám proběhne úhrada v 1. polovině roku 2022. Z tohoto důvodu je navrhováno prostředky ve výši 450 tis. Kč převést do rozpočtu roku 2022.</t>
  </si>
  <si>
    <t>Podpora činností a celokrajských aktivit v rámci prorodinné politiky</t>
  </si>
  <si>
    <t>Rada kraje usnesením č. 13/820 dne 29.3.2021 schválila posunutí konání 3. ročníku benefiční akce Spolu ruku v ruce do roku 2022. V této souvislosti je navrhováno převést část finančních prostředků na zajištění této akce do upraveného rozpočtu na rok 2022. Zbývající část finančních prostředků na zajištění akce dosud nezazávazkovaná je zahrnutá v návrhu rozpočtu na rok 2022.</t>
  </si>
  <si>
    <t>Nákup automobilů pro příspěvkové organizace v odvětví sociálních věcí</t>
  </si>
  <si>
    <t>Na základě usnesení rady kraje č. 28/1891 ze dne 25.10.2021 byl příspěvkovým organizacím kraje schválen závazný ukazatel investiční příspěvek z rozpočtu kraje do fondu investic s účelovým určením na pořízení vozidel. Závazný ukazatel bude poskytnut příspěvkovým organizacím Domov NaNovo, Domov Vítkov, a dále příspěvkovým organizacím Dětské centrum Pluto a Centrum psychologické pomoci, na které od 1.1.2022 přechází činnosti poskytované do konce roku 2021 příspěvkovou organizací Dětské centrum Čtyřlístek. Příspěvkové organizace vybraly dodavatele vozidla, termín dodání vozidel se však z důvodu celosvětového nedostatku čipů předpokládá nejpozději v 3. kvartálu 2022, z tohoto důvodu je navrhováno převést nevyčerpané finanční prostředky do upraveného rozpočtu roku 2022.</t>
  </si>
  <si>
    <t>Ostatní výdaje v odvětví sociálních věcí</t>
  </si>
  <si>
    <t>Profinancování a kofinancování projektu a náklady na udržitelnost byly schváleny zastupitelstvem kraje dne 14.12.2017 usnesením č. 6/567 a o změně profinancování a kofinancování rozhodlo dne 4.6.2020 usnesením č. 16/1927. Při bouracích pracích byly odhaleny nové skutečnosti vyžadující vícepráce (nález hist. artefaktů, a tím došlo ke změně dispozic; další vícepráce nastaly při repasování schodiště a nutných statických pracích na objektu). Realizace víceprácí má vliv na prodloužení termínu provádění stavby. Na základě výše uvedeného je navrhováno nevyčerpané finanční prostředky ve výši  13.136,5 tis. Kč převést do rozpočtu roku 2022.</t>
  </si>
  <si>
    <t>Zastupitelstvo kraje rozhodlo o profinancování a kofinancování projektu dne 14.12.2017 usnesením č. 6/585. Nevyčerpané prostředky ze zálohové platby obdržené v r. 2021 jsou určeny k financování projektu i v roce 2022. Do konce roku 2021 očekáváme ještě přijetí další zálohové platby ve výši 2.846 tis. Kč. Na základě výše uvedeného je navrhováno převést nevyčerpané finanční prostředky ve výši 7.806,20 tis. Kč do rozpočtu roku 2022.</t>
  </si>
  <si>
    <t>Zastupitelstvo kraje rozhodlo o profinancování a kofinancování projektu dne 12. 9. 2019 usnesením č. 13/1596. Dotační prostředky ze zálohových plateb v rámci roku 2021 jsou určeny k financování projektu i v roce 2022. Vzhledem k tomu je navrhováno prostředky ve výši 2.805,5 tis. Kč převést do  rozpočtu roku 2022.</t>
  </si>
  <si>
    <t>Zastupitelstvo kraje rozhodlo o profinancování a kofinancování projektu dne 14. 6. 2018 usnesením č. 8/865. Dotační prostředky ze zálohových plateb v rámci roku 2021 jsou určeny k financování projektu i v roce 2022. Vzhledem k tomu je navrhováno prostředky ve výši 4.699,8 tis. Kč převést do rozpočtu roku 2022.</t>
  </si>
  <si>
    <t>Zastupitelstvo kraje rozhodlo o profinancování a kofinancování projektu dne 14. 6. 2018 usnesením č. 8/865. Dotační prostředky ze zálohové platby  jsou určeny k financování projektu i v roce 2022. Do konce roku 2021 očekáváme další část dotace ve výši 1.145 tis. Kč, která bude s nevyčerpanými prostředky  výši 5.066,1 tis. Kč převedena do rozpočtu roku 2022.</t>
  </si>
  <si>
    <t>Zastupitelstvo kraje rozhodlo o profinancování a kofinancování projektu dne 13. 9. 2018 usnesením č. 9/989. Nevyčerpané prostředky ze zálohových plateb jsou určeny k financování projektu i v roce 2022, proto je nutné tyto prostředky ve výši  3.077 tis. Kč převést do rozpočtu roku 2022.</t>
  </si>
  <si>
    <t>Zastupitelstvo kraje rozhodlo o profinancování a kofinancování projektu dne 13. 9. 2018 usnesením č. 9/989. Nevyčerpané prostředky ze zálohové platby jsou určeny k financování projektu i v roce 2022. Na základě výše uvedeného je navrhováno převést nevyčerpané finanční prostředky ve výši 5.157,9 tis. Kč do rozpočtu roku 2022.</t>
  </si>
  <si>
    <t>Zastupitelstvo kraje rozhodlo o profinancování a kofinancování projektu dne 13. 3. 2019 usnesením č. 11/1337. Zálohová platba obdržená v roce 2021 je určena k financování projektu i v roce 2022. Do konce roku očekáváme přijetí další části zálohy ve výši 290.018,79 Kč. Vzhledem k tomu je navrhováno prostředky ve výši 136.746,1 tis. Kč převést do rozpočtu roku 2022.</t>
  </si>
  <si>
    <t>Zastupitelstvo kraje rozhodlo o profinancování a kofinancování projektu dne 12.12.2019 usnesením č. 14/1704. Nevyčerpané prostředky ze zálohových plateb jsou určeny k financování projektu i v roce 2022 , proto je nutné tyto prostředky ve výši 2.691,5 tis. Kč převést do rozpočtu r. 2022.</t>
  </si>
  <si>
    <t xml:space="preserve">Zastupitelstvo kraje rozhodlo o profinancování a kofinancování projektu dne 13.9.2018 usnesením č. 9/1004 a dále o navýšení profinancování a kofinancování projektu dne 13.12.2018 usnesením č. 10/1130. Vzhledem k náročnosti administrace výběrových řízení v rámci projektu a posunu harmonogramu realizace projektu je navrhováno nevyčerpané finanční prostředky ve výši 14.441,8 tis. Kč převést do rozpočtu roku 2022. </t>
  </si>
  <si>
    <t>Zastupitelstvo kraje rozhodlo profinancovat a kofinancovat projekt  usnesením č. 14/1687 ze dne 12.12.2019.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Z tohoto důvodu je navrhováno převést nevyčerpané finanční prostředky  ve výši 115,5 tis. Kč do rozpočtu roku 2022.</t>
  </si>
  <si>
    <t>Zastupitelstvo kraje rozhodlo o profinancování a kofinancování projektu dne 3.9.2020 usnesením č. 17/2088. První zálohová platba, kterou kraj obdržel v říjnu 2021, je určena k financování projektu i v letech 2022 a 2023. Vzhledem k tomu je navrhováno finanční prostředky ve výši 46.547,5 tis. Kč převést do rozpočtu roku 2022.</t>
  </si>
  <si>
    <t>Zastupitelstvo kraje rozhodlo o profinancování a kofinancování projektu  dne 17. 12 2020 usnesením č. 2/54.  Vzhledem k větší časové náročnosti přípravy projektu je navrhováno nevyčerpané finanční prostředky ve výši 215,3 tis. Kč převést do rozpočtu roku 2022.</t>
  </si>
  <si>
    <t>Zastupitelstvo kraje rozhodlo o profinancování a kofinancování projektu dne 5. 3. 2020 usnesením č. 15/1842. Projekt byl ukončen, dosud však nebyl finančně vypořádán. Zbývající finanční prostředky je tedy nutné převést do rozpočtu roku 2022 tak, aby bylo možné zaslat zpět poskytovateli dotace přeplatek zálohy.</t>
  </si>
  <si>
    <t>Zastupitelstvo kraje rozhodlo o profinancování a kofinancování projektu  dne 17. 12 2020 usnesením č. 2/54.  Vzhledem k větší časové náročnosti přípravy projektu je navrhováno nevyčerpané finanční prostředky ve výši 115,3 tis. Kč převést do rozpočtu roku 2022.</t>
  </si>
  <si>
    <t xml:space="preserve">Zastupitelstvo kraje rozhodlo profinancovat a kofinancovat projekt  usnesením č. 2/78 ze dne 17.12.2020. Usnesením č. 3/186 ze dne 17.3.2021 rozhodlo zastupitelstvo kraje o zvýšení profinancování a kofinancování.  Rada kraje dne 8.2.2021 rozhodla usnesením č. 9/464 o poskytnutí účelové investiční dotace na úhradu projektové dokumentace. Z uzavřené smlouvy na zpracování projektové dokumentace vyplývají závazky, a to i z titulu inženýrské činnosti a výkonu autorského dozoru, které budou hrazeny v roce 2022. Z tohoto důvodu je navrhováno převést nevyčerpané finanční prostředky  ve výši 70 tis. Kč do rozpočtu roku 2022. </t>
  </si>
  <si>
    <t xml:space="preserve">Zastupitelstvo kraje rozhodlo profinancovat a kofinancovat projekt  usnesením č. 2/78 ze dne 17.12.2020. Usnesením č. 3/186 ze dne 17.3.2021 rozhodlo zastupitelstvo kraje o zvýšení profinancování a kofinancování.  Rada kraje dne 8.2.2021 rozhodla usnesením č. 9/464 o poskytnutí účelové investiční dotace na úhradu projektové dokumentace. Z uzavřené smlouvy na zpracování projektové dokumentace vyplývají závazky, a to i z titulu inženýrské činnosti a výkonu autorského dozoru, které budou hrazeny v roce 2022. Z tohoto důvodu je navrhováno převést nevyčerpané finanční prostředky  ve výši 116 tis. Kč do rozpočtu roku 2022. </t>
  </si>
  <si>
    <t>Zastupitelstvo kraje rozhodlo profinancovat a kofinancovat projekt usnesením č. 3/187 ze dne 17. 3. 2021. Realizace projektu bude zahájena po obdržení Rozhodnutí o poskytnutí dotace, které očekáváme na konci r. 2021. Finanční prostředky  ve výši 100 tis. Kč je nutno převést na financování aktivit do rozpočtu 2022. V příštím roce rovněž očekáváme příjem dotace.</t>
  </si>
  <si>
    <t>Zastupitelstvo kraje rozhodlo profinancovat a kofinancovat projekt usnesením č. 3/190 ze dne 17. 3. 2021. Finanční prostředky obdržené v roce 2021 jsou určeny k financování projektu i v roce 2022, proto je nutné převést zbývající část finančních prostředků do rozpočtu 2022.</t>
  </si>
  <si>
    <t>Zastupitelstvo kraje rozhodlo o profinancování a kofinancování projektu dne 17.12.2020 usnesením č. 2/55.  Vzhledem k větší časové náročnosti přípravy projektu a přípravy veřejných zakázek došlo k posunu harmonogramu projektu a nevyčerpané finanční prostředky ve výši 1.200 tis. Kč je navrhováno převést do rozpočtu roku 2022.</t>
  </si>
  <si>
    <t>Zastupitelstvo kraje rozhodlo o zahájení přípravy, profinancování a kofinancování projektu a zahájení realizace projektu dne 17.3.2021 usnesením č. 3/188 a o změně výše financování dne 17.06.2021 usnesením č. 4/306. Vzhledem k vyšší časové náročnosti přípravy veřejných zakázek je navrhováno nevyčerpané finanční prostředky ve výši 250 tis. Kč převést do rozpočtu roku 2022.</t>
  </si>
  <si>
    <t xml:space="preserve">Zastupitelstvo kraje rozhodlo zahájit přípravu, profinancovat a kofinancovat projekt a zahájit realizaci projektu dne 17.3.2021 usnesením č. 3/188. Vzhledem ke zpoždění administrace veřejné zakázky je navrhováno nevyčerpané finanční prostředky ve výši 250 tis. Kč převést do rozpočtu roku 2022. </t>
  </si>
  <si>
    <t>O kofinancování projektu rozhodlo zastupitelstvo kraje usnesením č. 10/1100 ze dne 13.12.2018. Realizace projektu dle rozhodnutí o poskytnutí dotace je do roku 2022, finanční prostředky jsou čerpány průběžně. Z toho důvodu je navrhován převod nevyčerpaných finančních prostředků ve výši 848,9 tis. Kč do rozpočtu 2022.</t>
  </si>
  <si>
    <t xml:space="preserve">Zastupitelstvo kraje rozhodlo o profinancování a kofinancování projektu dne 22.9.2016 usnesením č. 21/2247 a dále o navýšení profinancování a kofinancování projektu dne 12.9.2019 usnesením č. 13/1594. Vzhledem k větší časové náročnosti přípravy projektu je navrhováno nevyčerpané finanční prostředky ve výši 995 tis. Kč převést do rozpočtu roku 2022. </t>
  </si>
  <si>
    <t xml:space="preserve">Zastupitelstvo kraje rozhodlo o profinancování a kofinancování projektu dne 13.9.2018 usnesením č. 9/991. Vzhledem ke složitější koordinaci stavebních prací a následnému posunu harmonogramu realizace projektu je navrhováno nevyčerpané finanční prostředky ve výši 11.850,8 tis. Kč převést do rozpočtu roku 2022. </t>
  </si>
  <si>
    <t xml:space="preserve">Zastupitelstvo kraje rozhodlo o profinancování a kofinancování projektu dne 22.9.2016 usnesením č. 21/2247. Vzhledem k posunu harmonogramu realizace projektu je navrhováno nevyčerpané finanční prostředky ve výši 5.905,2 tis. Kč převést do rozpočtu roku 2022. </t>
  </si>
  <si>
    <t xml:space="preserve">Zastupitelstvo kraje rozhodlo o profinancování a kofinancování projektu dne 14.3.2018 usnesením č. 7/753. Do konce roku proběhne platba podílu partnerům projektu na základě doloženého vyúčtování výdajů. V současné chvíli ještě není výše platby partnerům definitivní. Z uvedeného důvodu je navrhováno nevyčerpané finanční prostředky ve výši 6.840,9 tis. Kč převést do rozpočtu roku 2022. </t>
  </si>
  <si>
    <t xml:space="preserve">Zastupitelstvo kraje rozhodlo o profinancování a kofinancování projektu dne 13.12.2018 usnesením č. 10/1115. Vzhledem k větší časové náročnosti přípravy projektu je navrhováno nevyčerpané finanční prostředky ve výši 700 tis. Kč převést do rozpočtu roku 2022. </t>
  </si>
  <si>
    <t xml:space="preserve">Zastupitelstvo kraje rozhodlo o profinancování a kofinancování projektu dne 13.6.2019 usnesením č. 12/1435. Vzhledem k větší časové náročnosti přípravy projektu je navrhováno nevyčerpané finanční prostředky ve výši 511,3 tis. Kč převést do rozpočtu roku 2022. </t>
  </si>
  <si>
    <t xml:space="preserve">Zastupitelstvo kraje rozhodlo o profinancování a kofinancování projektu dne 3.9.2020 usnesením č. 17/2087. Jedná se o zálohový projekt. První záloha byla přijata dne 14.10.2021 a je určena k financování projektu v dalších letech. Z tohoto důvodu je nutné nevyčerpané finanční prostředky ve výši 1.763,8 tis. Kč převést do rozpočtu roku 2022. </t>
  </si>
  <si>
    <t>Zastupitelstvo kraje rozhodlo profinancovat a kofinancovat projekt dne 17.03.2021 usnesením č. 3/185. Vzhledem k větší časové náročnosti přípravy projektu je navrhováno nevyčerpané finanční prostředky ve výši 900 tis. Kč převést do rozpočtu roku 2022.</t>
  </si>
  <si>
    <t>Zastupitelstvo kraje usnesením č. 3/182 ze dne 17.3.2021 rozhodlo kofinancovat projekt Zařízení pro úpravu zdravotnických odpadů Nemocnice ve Frýdku-Místku v letech 2021-2022 v max celkové výši 894.988,7 Kč. Současně rada kraje usnesením č. 14/863 ze dne 12.4.2021 schválila finanční prostředky ve výši 2.288 Kč na úhradu nezpůsobilých výdajů uvedeného projektu. Realizace projektu bude probíhat také v následujícím roce, z toho důvodu je navrhováno finanční prostředky v celkové výši 3.086,3 Kč převést do rozpočtu 2022.</t>
  </si>
  <si>
    <t>Zastupitelstvo kraje rozhodlo o profinancování a kofinancování projektu dne 13. 6. 2019 usnesením č. 12/1434. Dotační prostředky ze zálohových plateb v rámci roku 2021 jsou určeny k financování projektu i v roce 2022. Do konce roku 2021 očekáváme přijetí další části zálohy ve výši 3.607,2 Kč. Vzhledem k tomu je navrhováno prostředky ve výši 12.423,6 tis. Kč převést do rozpčtu roku 2022.</t>
  </si>
  <si>
    <t>Zastupitelstvo kraje rozhodlo o profinancování a kofinancování projektu dne 12. 9. 2019 usnesením č. 13/1596. Zálohová platba, kterou kraj obdržel v r. 2021, je určena k financování projektu i v r. 2022. Do konce roku očekáváme ještě přijetí další části zálohy ve výši 1.110,1 Kč. Vzhledem k tomu je navrhováno prostředky ve výši 12.796,3 tis. Kč převést do rozpočtu roku 2022.</t>
  </si>
  <si>
    <t>Na základě objednávky č. 0641/2021/KŘ/O bude zpracována projektová dokumentace jako podklad pro veřejnou zakázku na výměnu stávajícího systému EZS v objektech krajského úřadu. Termín dodání projektové dokumentace je 20. 12. 2021, úhrada faktury proběhne na počátku roku 2022. Z tohoto důvodu je navrhováno převést finanční prostředky ve výši 217 tis. Kč do rozpočtu roku 2022.</t>
  </si>
  <si>
    <t>Na základě usnesení zastupitelstva kraje č. 23/1964 ze dne 29.2.2012 uzavřel Moravskoslezský kraj smlouvu o poskytování energetických služeb se zaručeným výsledkem. Dle smlouvy bude v případě dosažení úspory nad garantovanou hodnotu dělena finanční nadúspora mezi kraj a společnost následovně: u zateplených objektů v poměru 70:30, u nezateplených objektů 50:50. Společnosti ENESA a.s. bude tato částka vyplacena a následně ze strany společnosti zpětně reinvestována do majetku kraje formou dalších úsporných opatření, která budou krajem schválena. Za účelem vypořádání roku 2021 je navrhováno převést nevyčerpané finanční prostředky do rozpočtu roku 2022.</t>
  </si>
  <si>
    <t>Rada kraje usnesením č. 27/1794 ze dne 11.10.2021 rozhodla o uzavření smlouvy na rozšíření stávajícího kamerového systému v objektu krajského úřadu Moravskoslezského kraje s dodavatelem Vítkovice IT Solutions a.s. (smlouva č. 04545/2021/KŘ). Termín dodání je do 4 měsíců od nabytí účinnosti smlouvy, což termínem dodání zasahuje do roku 2022. Z tohoto důvodu je navrhováno finanční prostředky ve výši 1.066 tis. Kč převést do rozpočtu roku 2022.</t>
  </si>
  <si>
    <t>Rada kraje usnesením č. 28/1841 ze dne 25.10.2021 rozhodla o uzavření smlouvy na změnu umístění elektrorozvaděče R-VZT-E v budovách krajského úřadu Moravskoslezského kraje se společností ZAM - SERVIS s.r.o. (smlouva č. 04794/2021/KŘ). Termín provedení díla je do 60 dnů od nabytí účinnosti smlouvy. S ohledem na termín úhrady za provedení díla na počátku roku 2022 je navrhováno finanční prostředky ve výši 560 tis. Kč převést do rozpočtu roku 2022.</t>
  </si>
  <si>
    <t>Rada kraje usnesením č. 28/1843 ze dne 25.10.2021 rozhodla uzavřít smlouvu na modernizaci AV techniky na krajském úřadě se společností AV MEDIA SYSTEMS, a.s. V současné době je smlouva v podpisovém procesu. S ohledem na následnou účinnost smlouvy a termín dodání 90 dní od účinnosti smlouvy plnění zasáhne do roku 2022. Z tohoto důvodu je navrhováno finanční prostředky ve výši 2137,1 tis. Kč převést do rozpočtu roku 2022.</t>
  </si>
  <si>
    <t>Na základě objednávky č. 0907/2021/INF/O bude do konce roku 2021 provedena společností AUTOCONT a.s. dodávka, položení a protažení optických kabelů v budovách krajského úřadu Moravskoslezského kraje. Jelikož úhrada za provedené práce proběhne na počátku roku 2022, je navrhováno finanční prostředky ve výši 160,4 tis. Kč převést do rozpočtu roku 2022.</t>
  </si>
  <si>
    <t>Oddělení veřejných zakázek krajského úřadu byl předložen požadavek na uskutečnění veřejné zakázky na pořízení  deduplikační jednotky pro zajištění ochrany záloh proti škodlivému kódu, požadavek byl zaevidován pod VZ 150/2021. S ohledem na předpokládaný termín výběru dodavatele do konce roku 2021 a termín dodání v 1. pololetí roku 2022 je navrhováno finanční prostředky ve výši 4.319,7  tis. Kč převést do rozpočtu roku 2022.</t>
  </si>
  <si>
    <t>Akce byla schválena usnesením zastupitelstva kraje č. 10/1083 dne 13.12.2018. Dokončení realizace je plánováno do prosince 2021. S ohledem na délku splatnosti faktur je navrhováno převést finanční prostředky ve výši 1.734 tis. Kč do rozpočtu roku 2022.</t>
  </si>
  <si>
    <t>Usnesením zastupitelstva kraje č. č. 10/1083 dne 13. 12. 2018 byly schváleny finanční prostředky na realizaci projektu "Jednotný systém evidence sbírek muzeí a galerie MSK. Usnesením rady kraje č.  6/358 z 11.1.2021 byly finanční prostředky převedeny do rozpočtu roku 2021.  Realizace akce je plánována na období 2021 – 2025,  usnesením zastupitelstva kraje č. 4/331 ze dne 17.6.2021 byl schválen závazek ve výši 3.794 tis. Kč na období 2022-2025. V roce 2021 byla usnesením rady kraje č. 23/1465 ze dne 9.8.2021 uzavřena smlouva č. 04077/2021/KPP na dodání služeb s poskytovatelem Axiell s.r.o. S ohledem na průběh realizace projektu, dojde k finančnímu plnění až  v následujícím roce. V návaznosti na výše uvedené je navrhováno převést nevyčerpané finanční prostředky do rozpočtu roku 2022.</t>
  </si>
  <si>
    <t>Akce byla schválena usnesením rady kraje č. 22/1444 dne 19.7.2021. V současnosti probíhá realizace akce, předpoklad dokončení je v prosinci 2021. S ohledem na lhůty splatnosti faktur je navrhováno převést nevyčerpané finanční prostředky ve výši 1.600 tis. Kč do rozpočtu roku 2022.</t>
  </si>
  <si>
    <t>Akce byla schválena usnesením rady kraje č. 73/6639 dne 4.11.2019. V současnosti probíhá realizace akce s předpokládaným dokončením v prosinci 2021. S ohledem na lhůty splatnosti faktur je navrhováno převést nevyčerpané finanční prostředky ve výši 52,8 tis. Kč do rozpočtu r. 2022.</t>
  </si>
  <si>
    <t>Akce byla schválena usnesením zastupitelstva kraje č. 2/21 dne 17.12.2020. V současné době probíhá zpracování projektové dokumentace, předpoklad dokončení je v listopadu 2021. S ohledem na lhůty splatnosti faktur je navrhováno převést finanční prostředky ve výši 400 tis. Kč do rozpočtu roku 2022.</t>
  </si>
  <si>
    <t>Akce byla schválena usnesením zastupitelstva kraje č. 2/21 dne 17.12.2020. V současné době dochází k odsouhlasení změn v dispozičním řešení ze strany odvětvového odboru. Po schválení bude objednána aktualizace studie a následně zahájena projekční příprava. Z tohoto důvodu je navrhováno převést část finančních prostředků ve výši 2.500 tis. Kč do rozpočtu roku 2022.</t>
  </si>
  <si>
    <t>Akce byla schválena usnesením zastupitelstva kraje č. 2/21 dne 17.12.2020. V současné době probíhá realizace akce, předpoklad dokončení je v listopadu 2021. S ohledem na lhůty splatnosti faktur je navrhováno převést finanční prostředky ve výši 1.424,4 tis. Kč do rozpočtu roku 2022.</t>
  </si>
  <si>
    <t>Akce byla schválena usnesením rady kraje č. 22/1435 dne 19.7.2021.  Akce je v realizaci s termínem dokončení  koncem roku 2021. Bude uzavřen dodatek na vícepráce, kde vzhledem k rozsahu dojde k posunu termínu dokončení díla. S ohledem na tuto skutečnost je navrhováno převést finanční prostředky ve výši 1.805,5 tis. Kč do rozpočtu roku 2022.</t>
  </si>
  <si>
    <t>Akce byla schválena usnesením zastupitelstva kraje č. 16/1352 ze dne 27.6.2017 2/21 ze dne 17.12.2020. V dohledné době dojde k zahájení realizace investiční akce (realizace 20 měsíců). S ohledem na výše uvedené je navrhováno převést finanční prostředky  ve výši 11.923,9 tis. Kč do rozpočtu roku 2022.</t>
  </si>
  <si>
    <t xml:space="preserve">Akce byla schválena usnesením rady kraje č. 47/4168 dne 25.9.2018. V současné době probíhá veřejná zakázka na zhotovitele stavby, předpoklad dokončení veřejné zakázky je v březnu 2022. Poté bude následovat realizace akce. S ohlledem na výše uvedené je navrhováno převést finanční prostředky ve výši 150,1 tis. Kč do rozpočtu roku 2022. </t>
  </si>
  <si>
    <t>Akce byla schválena usnesením zastupitelstva kraje č. 2/21 dne 17.12.2020. V současnosti probíhá realizace akce. Předpoklad dokončení je v listopadu 2021. S ohledem na lhůty splatnosti faktur je navrhováno převést nevyčerpané finanční prostředky ve výši 1.568,6 tis. Kč do rozpočtu roku 2022.</t>
  </si>
  <si>
    <t>Akce byla schválena radou kraje č. 76/6927 dne 9.12.2019. V současné době se projednává spolufinancování celé akce s městem Frenštát pod Radhoštěm. Po vzájemné domluvě bude možné pokračovat v dalším stupni projektové dokumentace (dokumentací k provedení stavby). Tyto prostředky bude možné z časového hlediska hradit až v roce 2022. Z tohoto důvodu je nutné převést nevyčerpané finanční prostředky ve výši 1.589,8 tis. Kč do rozpočtu roku 2022.</t>
  </si>
  <si>
    <t>Rada kraje usnesením č. 25/1677 ze dne 13.9.2021 rozhodla o uzavření smlouvy na nákup osobního automobilu s dodavatelem Automechanika a.s. (smlouva č. 04150/2021/KŘ). Termín dodání zboží je do 360 dnů od nabytí účinnosti smlouvy, což termínem dodání zasahuje do roku 2022. Z tohoto důvodu je navrhováno finanční prostředky ve výši 1.170 tis. Kč převést do rozpočtu roku 2022.</t>
  </si>
  <si>
    <t>Rada kraje usnesením č. 15/900 ze dne 26.4.2021 rozhodla o zahájení zjednodušeného podlimitního řízení k veřejné zakázce na služby s názvem „Identitní brána MSK“. Předmětem veřejné zakázky je pořízení aplikace pro zajištění správy identit a autentizace uživatelů z řad veřejnosti při přístupu k aplikacím provozovaným v rámci Krajského úřadu Moravskoslezského kraje, její implementace a zajištění následné servisní a technické podpory. Rada kraje usnesením č. 28/1837 ze dne 25.10.2021 rozhodla o uzavření smlouvy k této veřejné zakázce s účastníkem STAPRO s.r.o. Vzhledem k termínu dodávky a nastaveným platebním podmínkám proběhne úhrada v 1. polovině roku 2022. Z tohoto důvodu je navrhováno finanční prostředky ve výši 4.872 tis. Kč převést do rozpočtu roku 2022.</t>
  </si>
  <si>
    <t>Akce byla schválena usnesením rady kraje č. 8/394  dne 25.1.2021. Probíhá realizace akce, předpoklad dokončení je v listopadu 2021. S ohledem na lhůty splatnosti faktur je navrhováno převést nevyčerpané finanční prostředky do rozpočtu roku 2022.</t>
  </si>
  <si>
    <t>Akce byla schválena usnesením zastupitelstva kraje č. 4/338 dne 17.6.2021. Fakturace probíhá již od září 2021. S ohledem na průměrnou měsíční výši faktur a délky splatnosti faktur je navrhováno finanční prostředky ve výši 11.700 převést do roku 2022.</t>
  </si>
  <si>
    <t>Akce byla schválena usnesením zastupitelstva kraje č. 6/520 dne 14.12.2017. Byla předána druhá část projektové dokumentace (DSP),a podána žádost o vodoprávní povolení a ostranění stavby a žádost o stavební povolení. Rozhodnutí a 3. část projektové dokumentace (DPS) dosud nebyly předány. Z tohoto důvodu je navrhováno převést finanční postředky ve výši 1.373,3 tis. Kč do rozpočtu roku 2022.</t>
  </si>
  <si>
    <t>Finanční prostředky schváleny radou kraje usnesením č. 6/358 ze dne 11.1.2021 organizaci Nemocnice Třinec, p. o., na Logistický systém (IT). Objednáno u dodavatele (Stapro), dodáno bude v roce 2022. Z důvodu termínu dodání a následné fakturace jsou navrhovány finanční prostředky ve výši 590,9 tis. Kč k převodu do rozpočtu 2022.</t>
  </si>
  <si>
    <t xml:space="preserve">Akce byla schválena usnesením zastupitelstva kraje č. 14/1652 dne 12.12.2019. V roce 2021 byla zpracována projektová dokumentace. Součástí smlouvy je výkon autorského dozoru, který bude vykonáván v době realizace stavby. Proto je navrhováno převést finanční prostředky ve výši 73,8 tis. Kč do rozpočtu roku 2022. </t>
  </si>
  <si>
    <t>Finanční prostředky jsou určeny k poskytnutí návratné finanční výpomoci na předfinancování podílu z Evropské unie (ve výši 85 % z celkových způsobilých výdajů projektu) na akci spolufinancovanou z Operačního programu Životní prostředí 2014-2020. Jedná se o projekt Zařízení pro úpravu zdravotnických odpadů Nemocnice ve Frýdku-Místku. Návratná finanční výpomoc byla schválena zastupitelstvem kraje č. 3/182 ze dne 17.3.2021 v max. výši 5.071,7 Kč, se splatností do 30.11.2022. Z důvodu realizace projektu v následujícím roce je navrhováno převést finanční prostředky ve výši 5.071,7 Kč do rozpočtu 2022.</t>
  </si>
  <si>
    <t>Akce byla schválena zastupitelstvem kraje č. 2/21 ze dne 17.12.2020. Na zajištění služby jsou uzavřeny smlouvy s Městskou nemocnicí Ostrava, p. o., č. 00542/2020/ZDR a č. 00543/2020/ZDR (dospělí, dorost a děti) a se společností AJNA s.r.o. č. 02023/2020/ZDR (zubní). Úhrada za prosinec 2021 proběhne v lednu 2022. Z toho důvodu je navrhován převod finančních prostředků ve výši 750,3 tis. Kč do rozpočtu 2022.</t>
  </si>
  <si>
    <t>Dům pro volnočasové aktivity seniorů se zahradním parterem (Domov Letokruhy, příspěvková organizace)</t>
  </si>
  <si>
    <t>Rekonstrukce střechy budov dílen (Střední průmyslová škola, Ostrava - Vítkovice, příspěvková organizace)</t>
  </si>
  <si>
    <t>Úpravy venkovních ploch (Mateřská škola Klíček, Karviná-Hranice, Einsteinova 2849, příspěvková organizace)</t>
  </si>
  <si>
    <t>Rekonstrukce střechy ZUŠ Poruba – budova V. Makovského (Základní umělecká škola, Ostrava-Poruba, J.  Valčíka 4413, příspěvková organizace)</t>
  </si>
  <si>
    <t>Rekonstrukce budovy na ulici Praskova čp. 411 v Opavě (Základní škola, Opava, Havlíčkova 1, příspěvková organizace)</t>
  </si>
  <si>
    <t>Vodovodní potrubí v areálu školy – řešení havarijního stavu (SŠ prof. Zdeňka Matějčka,Ostrava-Poruba, příspěvková organizace)</t>
  </si>
  <si>
    <t>Rekonstrukce v budově R pro stanici lůžek následné péče (Nemocnice ve Frýdku-Místku, příspěvková organizace)</t>
  </si>
  <si>
    <t>Modernizace Odborného léčebného ústavu Metylovice (Odborný léčebný ústav Metylovice - Moravskoslezské sanatorium příspěvková organizace)</t>
  </si>
  <si>
    <t>Pavilon F - stavební úpravy 1.NP pro rehabilitaci (Slezská nemocnice v Opavě, příspěvková organizace)</t>
  </si>
  <si>
    <t>Na základě usnesení rady kraje č. 84/7447 ze dne 23.3.2020 kraj uzavřel objednávku č. 0422/2020/IM/0 se společností  Deloitte Advisory s.r.o. na poskytování konzultačních služeb souvisejících s výběrem developera pro realizaci jednotlivých investičních záměrů v oblasti hangárování, leteckého opravárenství, případně dalších leteckých služeb v areálu Letiště Leoše Janáčka Ostrava v Mošnově za cenu 510 tis. Kč včetně DPH. Z této objednávky zatím nebylo plněno 86,5 tis. Kč. V souvislosti s uvedeným investičním záměrem kraj uzavřel objednávku č. 0602/2020/IM/0 se společností MT Legal s.r.o., advokátní kancelář na poskytnutí právních služeb spojených se samotným procesem výběru developera za cenu 241,1 tis. Kč, přičemž dosud není uhrazeno 225,5 tis. Kč. Finanční prostředky na úhradu této objednávky byly schváleny usnesením rady kraje č. 89/7811 ze dne 1.6.2020. Z důvodu přerušení procesu výběru developera ze strany kraje a jeho předpokládaného pokračování v roce 2022 je navrhováno převést nevyčerpané finanční prostředky ve výši  312 tis. Kč do rozpočtu roku 2022. 
Zastupitelstvo kraje svým usnesením č. 17/2054 ze dne 3.9.2020 (materiál č. 7/2) souhlasilo s pokračováním dalších aktivit směřujících k rozšíření zájmového území Mošnov v souladu s Rozvojovou studií rozšířeného zájmového území Mošnov. Na zpracování studie napojení rozvojových ploch R1 a R2 na elektrickou energii byla uzavřena objednávka č. 1046/2020/IM/O za cenu 40,9 tis.Kč, která z důvodu posunutí termínu realizace zatím nebyla uhrazena. Na základě objednávky č. 0282/2021/IM/O byly zadány práce spojené s přípravou grafických, textových a tabelárních podkladů za cenu 180 tis. Kč, z toho nebylo fakturováno 90 tis. Kč. Na základě objednávky č. 0419/2021/IM/O bylo zadáno zpracování projektové dokumentace nezbytné k provedení dílčí změny stavby I/58 Mošnov – obchvat zahrnující kapacitnější napojení čerpací stanice pohonných hmot na silnici III/48016 – ul. K Letišti za cenu 223,7 tis. Kč a dle objednávky č. 0741/2021/IM/O bylo zadáno vypracování technických podkladů, úprav a posouzení dopravního napojení akce „Logistický HUB AČR Mošnov“ za cenu 223,7 tis. Kč. Do konce roku 2021 bude uzavřena příkazní smlouva na změnu územního plánu Mošnov ve výši 116 tis. Kč a bude vyhlášená veřejná zakázka na výběr zhotovitelů investičních záměrů výstavby dopravní a technické infrastruktury, hydrologického posudku a geodetického zaměření za předpokládanou cenu 8.000 tis. Kč. S ohledem na termín realizace díla je navrhováno převést nevyčerpané finanční prostředky do rozpočtu roku 2022.</t>
  </si>
  <si>
    <t>Rada kraje usnesením č. 27/1794 ze dne 11.10.2021 rozhodla o uzavření smlouvy na rozšíření stávajícího kamerového systému v objektu krajského úřadu Moravskoslezského kraje s dodavatelem Vítkovice IT Solutions a.s. (smlouva č. 04545/2021/KŘ). Termín dodání je do 4 měsíců od nabytí účinnosti smlouvy, což termínem dodání zasahuje do roku 2022. Z tohoto důvodu je navrhováno finanční prostředky ve výši 1.290 tis. Kč převést do rozpočtu roku 2022.</t>
  </si>
  <si>
    <t>Na základě objednávek č. 0019/2021/POR/O, 0460/2021/POR/O a 0491/2021/POR/O  bylo objednáno právní poradenství a konzultační činnost. S ohledem na dohodnuté podmínky fakturace bude úhrada za poskytnuté poradenství za měsíc prosinec 2021 uhrazena v lednu 2022. Z tohoto důvodu je navrhováno finanční prostředky ve výši 101,3 tis. Kč převést do rozpočtu roku 2022.</t>
  </si>
  <si>
    <t>Na základě smlouvy č. 00550/2021/INF uzavřené se společností DALUX Aps bude hradit Moravskoslezský kraj poplatek za pronájem projektového software Box Pro, určeného pro projekt "Novostavba školních dílen a tělocvičny". S ohledem na smluvní a platební podmínky je navrhováno finanční prostředky ve výši 200 tis. Kč převést do rozpočtu roku 2022.</t>
  </si>
  <si>
    <t>Na základě objednávky č. 0247/2021/INF/O je společností VÍTKOVICE IT SOLUTIONS a.s. zabezpečena servisní a technologická podpora Technologického centra Moravskoslezského kraje. S ohledem na zajištění podpory do 31.3.2022 je navrhováno finanční prostředky ve výši 109 tis. Kč převést do rozpočtu roku 2022.</t>
  </si>
  <si>
    <t>Na základě objednávky č. 0861/2021/INF/O bude společností TAYLLORCOX s.r.o. provedena do konce roku 2021 atestace dlouhodobého řízení informačních systémů krajského úřadu Moravskoslezského kraje. S ohledem na platební podmínky je navrhováno finanční prostředky ve výši 48 tis. Kč převést do rozpočtu roku 2022.</t>
  </si>
  <si>
    <t>Na základě objednávky č. 0249/2021/INF/O bude společností K-net Technical International Group, s.r.o. provedena úprava a rozšíření konfigurace firewallu Focepoint. Vzhledem k posunutí termínu realizace úpravy konfigurace do konce roku 2021 je navrhováno s ohledem na platební podmínky finanční prostředky ve výši 57 tis. Kč převést do rozpočtu roku 2022.</t>
  </si>
  <si>
    <t>Na základě objednávky č. 0425/2021/INF/O bude společností K-net Technical International Group, s.r.o. provedena úprava a rozšíření konfigurace WAF. Vzhledem k posunutí termínu realizace úpravy konfigurace do konce roku 2021 je navrhováno s ohledem na platební podmínky finanční prostředky ve výši 57 tis. Kč převést do rozpočtu roku 2022.</t>
  </si>
  <si>
    <t>Na základě smlouvy č. 00450/2020/INF uzavřené se společností Servodata a.s probíhá zpracování informační koncepce a aktualizace architektury ICT Moravskoslezského kraje za účelem zvýšení úrovně ICT architektury. Z důvodu posunutí termínu prací na datovém modelu je navrhováno finanční prostředky ve výši 157,9 tis. Kč převést do rozpočtu roku 2022.</t>
  </si>
  <si>
    <t>Oddělení veřejných zakázek krajského úřadu byl předložen požadavek na zajištění servisní a technické podpory softwarových produktů Microsoft, požadavek byl zaevidován pod VZ 136/2021. S ohledem na předpokládaný termín výběru dodavatele do konce roku 2021 a termíny dílčího plnění v roce 2022 je navrhováno finanční prostředky ve výši 1.500 tis. Kč převést do rozpočtu roku 2022.</t>
  </si>
  <si>
    <t>Oddělení veřejných zakázek krajského úřadu byl předložen požadavek na nákup 100 ks notebooků a 40 ks monitorů, požadavek byl zaevidován pod VZ 138/2021. S ohledem na předpokládaný termín výběru dodavatele do konce roku 2021 a termín dodání v 1. čtvrtletí roku 2022 je navrhováno finanční prostředky ve výši 2.800 tis. Kč převést do rozpočtu roku 2022.</t>
  </si>
  <si>
    <t xml:space="preserve">Oddělení veřejných zakázek krajského úřadu byl předložen požadavek na nákup 50 ks přístupových bodů AP WiFi, požadavek byl zaevidován pod VZ 141/2021. S ohledem na předpokládaný termín výběru dodavatele do konce roku 2021 a termín dodání v 1. čtvrtletí roku 2022 je navrhováno finanční prostředky ve výši 1.011 tis. Kč převést do rozpočtu roku 2022. </t>
  </si>
  <si>
    <t>Zastupitelstvo kraje usnesením č. 4/273 ze dne 17.6.2021 rozhodlo poskytnout investiční dotace na pořízení dopravního automobilu pro jednotky požární ochrany Sborů dobrovolných hasičů vybraných obcí Moravskoslezského kraje s termínem použití do 30.6.2022. Dotace budou poskytnuty na základě předložených písemných výzev. Vzhledem k nastaveným podmínkám smluv je navrhováno finanční prostředky ve výši 2.925 tis. Kč převést do rozpočtu roku 2022.</t>
  </si>
  <si>
    <t>Zastupitelstvo kraje usnesením č. 4/273 ze dne 17.6.2021 rozhodlo poskytnout investiční dotace na pořízení cisternové automobilové stříkačky pro jednotky požární ochrany Sborů dobrovolných hasičů vybraných obcí Moravskoslezského kraje s termínem použití do 31.12.2022. Dotace budou poskytnuty na základě předložených písemných výzev. Vzhledem k nastaveným podmínkám smluv je navrhováno finanční prostředky ve výši 3.750 tis. Kč převést do rozpočtu roku 2022.</t>
  </si>
  <si>
    <t>Zastupitelstvo kraje usnesením č. 4/273 ze dne 17.6.2021 rozhodlo poskytnout investiční dotace na úhradu nákladů spojených se stavbou nebo rekonstrukcí požární zbrojnice pro jednotky požární ochrany Sborů dobrovolných hasičů vybraných obcí Moravskoslezského kraje s termínem použití do 31.12.2022. Dotace budou poskytnuty na základě předložených písemných výzev. Vzhledem k nastaveným podmínkám smluv je navrhováno finanční prostředky ve výši 8.400,9 tis. Kč převést do rozpočtu roku 2022.</t>
  </si>
  <si>
    <t xml:space="preserve">Zastupitelstvo kraje usnesením č. 17/2010 ze dne 3.9.2020 rozhodlo poskytnout investiční dotaci ve výši 2.250 tis. Kč obci Strahovice na úhradu nákladů spojených s výstavbou požární zbrojnice pro jednotku požární ochrany sboru dobrovolných hasičů Strahovice s časovou použitelností do 31.12.2021. S obcí byla uzavřena smlouva č. 06141/2020/KH. Zastupitelstvo kraje následně usnesením č. 4/268 ze dne 17.6.2021 rozhodlo o uzavření dodatku ke smlouvě, kterým dojde k prodloužení termínu realizace do 30.6.2022. Dotace bude poskytnuta na základě předložených písemných výzev. Vzhledem k nastaveným podmínkám ve smlouvě a dodatku je navrhováno finanční prostředky ve výši 2.250 tis. Kč převést do rozpočtu roku 2022.  </t>
  </si>
  <si>
    <t>Zastupitelstvo kraje usnesením č. 2/24 ze dne 17.12.2020 rozhodlo poskytnout investiční dotaci ve výši 2.000 tis. Kč obci Háj ve Slezsku na úhradu nákladů spojených s rekonstrukcí hasičské zbrojnice v místní části Smolkov s časovou použitelností do 31.12.2021. S obcí byla uzavřena smlouva č. 00298/2021/KH. Dotace bude poskytnuta na základě předložených písemných výzev. Vzhledem k nastaveným podmínkám ve smlouvě je navrhováno finanční prostředky ve výši 2.000 tis. Kč převést do rozpočtu roku 2022.</t>
  </si>
  <si>
    <t xml:space="preserve">Oddělení veřejných zakázek krajského úřadu byl předložen požadavek na nákup 1.600 ks hlásičů požáru a 950 ks detektorů oxidu uhelnatého za účelem zabezpečení domácností seniorů před účinky požárů a úniky nebezpečných plynů, požadavek byl zaevidován pod VZ 108/2021. Předpokládaný termín výběru dodavatele a termín dodání hlásičů a detektorů je do konce roku 2021. S ohledem na platební podmínky bude úhrada provedena na počátku roku 2022. Z tohoto důvodu je navrhováno finanční prostředky ve výši 1.990 tis. Kč převést do rozpočtu roku 2022. </t>
  </si>
  <si>
    <t>Zastupitelstvo kraje usnesením č. 17/2014 ze dne 3.9.2020 rozhodlo poskytnout investiční dotaci ve výši 700 tis. Kč statutárnímu městu Ostrava na realizaci projektu "Památník válečným veteránům" s časovou použitelností do 31.12.2021. Následně byla uzavřena smlouva č. 08213/2020/KH. Dne 5.10.2021 požádala zhotovitelka návrhu projektu, MgA. Pavla Sceranková, Ph.D., statutární město Ostrava o posunutí termínu realizace akce do konce dubna 2022 v souvislosti s kritickou situací ve stavebnictví. Na základě toho požádal zástupce statutárního města Ostrava Moravskoslezský kraj o posunutí termínu realizace akce do 30.6.2020. Zastupitelstvu kraje bude na jednání 16.12.2021 předložen návrh usnesení o posunutí termínu časové použitelnosti dotace do 30.6.2022 a uzavření dodatku ke smlouvě se statutárním městem Ostrava. Z tohoto důvodu je navrhováno finanční prostředky ve výši 700 tis. Kč převést do rozpočtu roku 2022.</t>
  </si>
  <si>
    <t>Statutární město Ostrava má záměr vybudovat v blízkosti Integrovaného výjezdového centra Ostrava - Zábřeh areál pro vzdělávání a praktickou přípravu dětí, kde se naučí reagovat na krizové situace. Za tímto účelem bylo uzavřeno  Memorandum mezi Moravskoslezským krajem a statutárním městem Ostrava. Zastupitelstvo kraje usnesením č. 2/34 ze dne 17.12.2020 rozhodlo poskytnout investiční dotaci statutárnímu městu Ostrava ve výši 3.000 tis. Kč na úhradu nákladů projektu "Městečko bezpečí" s časovou použitelností do 31.12.2022 v souladu s uzavřenou smlouvou č. 00297/2021/KH. Dotace bude poskytnuta na základě písemných výzev příjemce. Proto s ohledem na podmínky stanovené smlouvou je navrhováno finanční prostředky ve výši 3.000 tis. Kč převést do rozpočtu roku 2022.</t>
  </si>
  <si>
    <t xml:space="preserve">Oddělení veřejných zakázek krajského úřadu byl předložen požadavek na pořízení 59 ks dispečerských křesel pro Integrované bezpečnostní centrum Moravskoslezského kraje, požadavek byl zaevidován pod VZ 144/2021. Lhůta k administraci požadavku je stanovena na tři týdny, předpokládá se výběr dodavatele do konce roku 2021, dodání křesel nejdříve v lednu 2022. S ohledem na platební podmínky je předpoklad úhrady za dodání křesel v únoru 2022. Z tohoto důvodu je navrhováno  finanční prostředky ve výši 2.020,4 tis. Kč převést do rozpočtu roku 2022. </t>
  </si>
  <si>
    <t>Rada kraje usnesením č. 3/65 ze dne 30.11.2020 rozhodla o uzavření rámcové dohody č. 08241/2020/KH s dodavatelem WECKO sanitární technika s.r.o. k zajištění pronájmu mobilních kontejnerů, toalet a WAWE umývárny u odběrových míst u nemocnic v Moravskoslezském kraji v souvislosti s koronavirovou nákazou způsobující onemocnění COVID-19. Protože plnění za prosinec 2021 bude fakturováno v lednu  2022 a s ohledem na platební podmínky, je navrhováno finanční prostředky ve výši 133,1 tis. Kč převést do rozpočtu roku 2022.</t>
  </si>
  <si>
    <r>
      <t>V roce 2021 byla vystavena objednávka č. 0634/2021/KPP/O ve výši 185,7</t>
    </r>
    <r>
      <rPr>
        <sz val="10"/>
        <color rgb="FFFF0000"/>
        <rFont val="Tahoma"/>
        <family val="2"/>
        <charset val="238"/>
      </rPr>
      <t xml:space="preserve"> </t>
    </r>
    <r>
      <rPr>
        <sz val="10"/>
        <rFont val="Tahoma"/>
        <family val="2"/>
        <charset val="238"/>
      </rPr>
      <t>tis. Kč pro subjekt Moravskoslezské Investice a Development, a.s. na realizaci činností spojených s propagací aktivit, zaměřených na prezentaci a poznání potenciálních turistických a kulturních cílů spojených s pohornickou krajinou Moravskoslezského kraje v rámci programu POHO 2030. V měsíci říjnu 2021 byla subjektu uhrazena záloha ve výši 111,4 tis. Kč. Vzhledem k termínu plnění do 31.12.2021, konečná fakturace a následné čerpání může být realizováno v měsíci lednu 2022. V návaznosti na výše uvedené je navrhováno převést nevyčerpané finanční prostředky do rozpočtu roku 2022.</t>
    </r>
  </si>
  <si>
    <t>V roce 2021 byly vystavena objednávka č. 0188/2021/KPP/O ve výši 133,1 tis. Kč pro subjekt LOCAL TV PLUS, spol. s r.o. na zajištění vysílání pořadu Magazín KULTURA MSK s dobou plnění do 31.1.2022. Vysílání za měsíce prosinec 2021 a leden 2022 bude fakturováno až v roce 2022. V návaznosti na výše uvedené je navrhováno převést nevyčerpané finanční prostředky do rozpočtu roku 2022.</t>
  </si>
  <si>
    <t xml:space="preserve">Zastupitelstvo kraje usnesením č. 4/283 ze dne 17. 6. 2021 rozhodlo poskytnout dotaci (04546/2021/KPP), obci Heřmanovice na realizaci projektu „Podpora záchrany dřevouhelné pece Drakov – kulturní památky č. 30991/8-2454"  ve výši 397 tis. Kč. Časová použitelnost dotace je do 31. 12. 2021 a vyplácení dotace probíhá po předložení výzvy, případně po závěrečném vyúčtování. V návaznosti na výše uvedené je navrhováno převést nevyčerpané finanční prostředky do rozpočtu roku 2022. </t>
  </si>
  <si>
    <t>Rada kraje usnesením č. 77/6993 ze dne 16.12.2019 rozhodla o uzavření rámcové kupní smlouvy na dodání prezentačních předmětů s logem Moravskoslezského kraje, výrobků Marlenka, v období od ledna 2020 do prosince 2023. V souladu s podmínkami smlouvy bude faktura za zboží dodané v prosinci 2021 uhrazena v lednu 2022. Z tohoto důvodu je navrhováno finanční prostředky ve výši 535,7 tis. Kč převést do rozpočtu roku 2022.</t>
  </si>
  <si>
    <t>Dne 17.2.2020 byla uzavřena objednávka č. 0246/2020/KH/O s dodavatelem RADIOHOUSE s.r.o. na zajištění online bannerové inzerce na podporu benefiční akce "Spolu ruku v ruce" s termínem plnění v květnu 2020. V souvislosti s koronavirovou nákazou způsobující onemocnění COVID-19 nemohla být akce  uskutečněna. Proto byla uzavřena Dohoda o změně závazků s evid. číslem 04085/2020/KH s termínem realizace v květnu 2021. Protože situace k pořádání akcí v květnu 2021 byla stejná jako v předchozím roce, byl uzavřen dodatek k Dohodě o změně závazků, evid. číslo 04085/2020/KH/1 s termínem posunutí akce na květen 2022. Z tohoto důvodu je navrhováno finanční prostředky ve výši 36,3 tis. Kč převést do rozpočtu roku 2022.</t>
  </si>
  <si>
    <t>V roce 2021 byly uzavřeny objednávky č. 0122/2021/KH/O s Jaroslavem Baďurou na zajištění prezentace MSK na zpravodajském serveru www.patriotmagazin.cz a v tištěném magazínu Patriot, č. 0123/2021/KH s MediaRey, SE na zajištění prezentace MSK na platformách Forbes, č. 0124/2021/KH/O s MAFRA, a.s. na zajištění prezentace MSK na zpravodajském serveru www.idnes.cz a v magazínu Náš kraj, který je součástí deníku Mladá fronta dnes a týdeníku 5plus2, č. 0125/2021/KH/O s VLTAVA LABE MEDIA, a.s. na zajištění prezentace na zpravodajských webech Moravskoslezských deníků a v Deníku Extra, č. 0126/2021/KH/O s BORGIS a.s. k zajištění prezentace MSK v deníku Právo a na www.novinky.cz. Termín plnění u uvedených objednávek je do 31.1.2022. Dále byla uzavřena objednávka č. 0438/2021/KH/O s CZECH NEWS CENTER a.s. na dodání inzerce v komerčním prostoru deníku Krásné Moravskoslezsko s termínem plnění v prosinci 2021. S ohledem na plnění u uvedených objednávek do 31.1.2022, je navrhováno finanční prostředky v celkové výši 500 tis. Kč převést do rozpočtu roku 2022.</t>
  </si>
  <si>
    <t>Dne 26.2.2020 byla uzavřena objednávka č. 0243/2020/KH/O s dodavatelem MiSE MÉDIA, s.r.o. k zajištění inzerce na podporu benefiční akce „Spolu ruku v ruce“ v časopisu Program s termínem plnění v květnu 2020. V souvislosti s koronavirovou nákazou způsobující onemocnění COVID-19 nemohla být akce  uskutečněna. Proto byla uzavřena Dohoda o změně závazků s evid. číslem 03679/2020/KH s termínem realizace v květnu 2021. Protože situace k pořádání akcí v květnu 2021 byla stejná jako v předchozím roce, byl uzavřen dodatek k Dohodě o změně závazků, evid. číslo 03679/2020/KH/1 s termínem posunutí akce na květen 2022. Z tohoto důvodu je navrhováno finanční prostředky ve výši 8,3 tis. Kč převést do rozpočtu roku 2022.</t>
  </si>
  <si>
    <t xml:space="preserve">Rada kraje usnesením č. 9/444 z 8.2.2021 rozhodla uzavřít smlouvy na nákup vysílacího času a poskytnutí licence č. 00367/2021/KH s dodavatelem POLAR telvize Ostrava, s.r.o. k pořadu Magazín 112, č. 00369/2021/KH s FABEX MEDIA s.r.o. k pořadům Magazín Moravskoslezského kraje a Osobnosti Moravskoslezského kraje, č. 00370/2021/KH s Rádiem Čas s.r.o. k pořadu Okénko Moravskoslezského kraje. Všechny smlouvy jsou uzavřeny do 31.1.2022. Na základě stejného usnesení rady kraje bylo rozhodnuto o uzavření smlouvy č. 00372/2021/KH s MEDIA BOHEMIA a.s. k pořadu Moravskoslezský magazín s termínem plnění do 31.12.2021. Dne 26.7.2021 byla uzavřena objednávka č. 0548/2021/KH/O na zajištění speciální programové rubriky SMART okénko MSK, včetně licence, jejíž náplní budou rozhovory se zástupci MSK a jejich vyjádření k aktuální problematice v období od 3.8.2021 do 15.3.2022. S ohledem na vystavení faktur za plnění v prosinci 2021 až v březnu 2022 budou faktury splatné v průběhu měsíců leden až duben 2022. Z tohoto důvodu je navrhováno finanční prostředky ve výši 650 tis. Kč převést do rozpočtu roku 2022. </t>
  </si>
  <si>
    <t>Rada kraje usnesením č. 78/7040 z 13.1.2020 uzavřela smlouvu č. 00221/2020/RRC s dodavatelem RADIOHOUSE s.r.o. na zajištění inzerce na rozhlasových stanicích do 31.12.2021. S ohledem na plnění v prosinci 2021 bude úhrada na počátku roku 2022. Z tohoto důvodu je navrhováno finanční prostředky ve výši 220 tis. Kč převést do rozpočtu roku 2022.</t>
  </si>
  <si>
    <t xml:space="preserve">Rada kraje usnesením č. 29/1956 ze dne 15.11.2021 rozhodla o poskytnutí dotace subjektu PUSTEVNY, s.r.o., na spolufinancování nákladů spojených s realizací projektu „Ledové Pustevny - festival ledových soch“ ve výši 150 tis. Kč. Vzhledem k tomu, že projekt má uznatelné náklady v roce 2022, výplata prostředků bude provedena rovněž v roce 2022. V návaznosti na výše uvedené je navrhováno převést finanční prostředky ve výši 150 tis. Kč do rozpočtu kraje na rok 2022. </t>
  </si>
  <si>
    <t>Akce byla schválena usnesením zastupitelstva kraje č. 14/1652 dne 12.12.2019. Realizace stavby má být ukončena v listopadu 2021, následně bude zajišťována kolaudace stavby. Vydáním kolaudačního souhlasu stavby je podmíněna možnost uvolnění pozastávky vyplývající ze smlouvy o dílo zhotovitele stavby, dále úhrada za dokončení výkonu technického dozoru stavby a autorský dozor. Z tohoto důvodu je navrhováno převést finanční prostředky ve výši 4.113 tis. Kč do rozpočtu roku 2022.</t>
  </si>
  <si>
    <t xml:space="preserve">Předmětem Smlouvy na nákup vysílacího času a poskytnutí licence číslo 00367/2021/KH je výroba a vysílání pořadu "Studuj u nás". Fakturace probíhá průběžně na základě odvysílání pořadů v jednotlivých měsících. Na základě výše uvedeného je navrhováno převést nevyčerpané finanční prostředky do upraveného rozpočtu roku 2022. </t>
  </si>
  <si>
    <t>Českému rybářskému svazu, z. s., územnímu svazu pro Severní Moravu a Slezsko na projekt "Stabilizace havarijního stavu VD Návsí - Jablunkov II." byla schválena dotace ve výši 500 tis. Kč usnesením 2/121 ze dne 17.12.2020. Vzhledem k časové použitelnosti ode dne 1. 9. 2020 do dne 31. 12. 2022 není možné přesně odhadnout kdy bude dotace vyčerpána. Z tohoto důvodu je potřeba finanční prostředky ve výši 500 tis. Kč převést do rozpočtu roku 2022.</t>
  </si>
  <si>
    <t xml:space="preserve">Akce byla schválena zastupitelstvem kraje usnesením č. 2/21 ze dne 17.12.2020, se subjektem POLAR televize Ostrava, s.r.o., uzavřena smlouva č. 00367/2021/KH na nákup vysílacího času včetně poskytnutí licence k televiznímu pořadu TV Medicína. Fakturace posledních dílů proběhne v lednu 2022. Z tohoto důvodu je navrhován převod finančních prostředků ve výši 326,7 tis. Kč do rozpočtu 2022. </t>
  </si>
  <si>
    <t>Usneseními zastupitelstva kraje č. 8/875 ze dne 14.6.2018, č. 9/1001 ze dne 13.9.2018, č. 10/1125 ze dne 13.12.2018, č. 12/1443 ze dne 13.6.2019 a č. 13/1579 ze dne 12.9.2019 bylo rozhodnuto o poskytnutí dotací v rámci kontinuálního dotačního programu „Program na podporu financování akcí s podporou EU 2018". Výplata druhých splátek dotací probíhá postupně po předložení závěrečných vyúčtování. V návaznosti na výše uvedené je navrhováno převést dosud nevyplacené finanční prostředky ve výši 11.581 tis. Kč do rozpočtu kraje na rok 2022.</t>
  </si>
  <si>
    <t>Rada kraje usnesením č. 9/444 ze dne 8.2.2021 rozhodla uzavřít smlouvu č. 00367/2021/KH se společností POLAR televize Ostrava, s.r.o. na výrobu Léta běží, aj. Faktura za plnění v prosinci bude s ohledem na termín splatnosti stanovený na 30 den od její doručení uhrazena v lednu 2022. Proto je navrhováno převést finanční prostředky ve výši 67,8 tis. Kč do upraveného rozpočtu roku 2022.</t>
  </si>
  <si>
    <t xml:space="preserve">Rada kraje usnesením č. 26/1732 ze dne 29.9.2021 rozhodla vybrat k uzavření smlouvy v zadávacím řízení k VZ č. 12/2021 s názvem "Územní studie zadržení vody v krajině na území Moravskoslezského kraje" účastníka GEOtest, a.s. Při výběru zhotovitele byl vyloučen jeden z uchazečů, který následně uplatnil proti tomuto rozhodnutí námitku. Moravskoslezský kraj vydal v listopadu 2021 vyjádření k námitce. Smlouva se zpracovatelem nebyla doposud uzavřena a předpokládá se, že realizace zakázky proběhne v roce 2022. Z tohoto důvodu je navrhováno finanční prostředky ve výši 4.840 tis. Kč převést do rozpočtu roku 2022. </t>
  </si>
  <si>
    <t>Akce byla schválena zastupitelstvem kraje č. 2/21 ze dne 17.12.2020. Na základě uzavřené smlouvy č. 08439/2020/ZDR proběhne fakturace za měsíc prosinec 2021 v lednu 2022. Z toho důvodu je navrhováno finanční prostředky ve výši 1.616,8 tis. Kč na úhradu za prosinec 2021 převést do rozpočtu 2022.</t>
  </si>
  <si>
    <t xml:space="preserve">Rada kraje usnesením č. 29/1945 ze dne 15.11.2021 schválila organizaci Sdružené zdravotnické zařízení Krnov, p. o., příspěvek na provoz ve výši 1.125,3 tis. Kč účelově určený na podporu kybernetické bezpečnosti, s časovým použítím do 31.3.2022. Z důvodu fakturace je navrženo k převodu do rozpočtu 2022. </t>
  </si>
  <si>
    <t>Rada kraje usnesením č. 82/7374 ze dne 2.3.2020 vzala na věcomí informaci o průběhu financování akce z rozpočtu kraje v letech 2019-2023. Celkové výdaje na akci jsou ve výši 46.249 tis. Kč. Finanční prostředky jsou rozděleny k financování v letech dle jednotlivých zakázek a jsou čerpány průběžně. Z důvodu realizace akce v následujících letech je navrhován převod finančních prostředků ve výši 25.272,6 tis. Kč do rozpočtu 2022.</t>
  </si>
  <si>
    <t xml:space="preserve">Akce schválena zastupitelstvem kraje č. 2/21 ze dne 17.12.2020. Finanční prostředky jsou určeny na úhradu mzdových nákladů za měsíc prosinec 2021 z uzavřených dohod na zajištění poradenských a konzultačních služeb. </t>
  </si>
  <si>
    <t>Zastupitelstvo kraje usnesením č. 2/21 ze dne 17.12.2020 schválilo akci rozpočtu "Situační zpráva o kvalitě ovzduší". Jedná se o finanční prostředky, které jsou smluvně vázány v objednávce č. 0775/2021/ŽPZ/O. Po odevzdání této situační zprávy do 15.1.2022 bude vystavena faktura, která má 30 denní splatnost. Na základě výše uvedeného je navrhováno převést finanční prostředky ve výši 102,9 tis. Kč do rozpočtu roku 2022.</t>
  </si>
  <si>
    <t>Akce schválena zastupitelstvem kraje č. 2/21 ze dne 17.12.2020. Finanční prostředky jsou určeny na úhradu osobních výdajů souvisejících s uzavřenou dohodou o provedení práce na zajištění poradenských a konzultačních služeb, která má plnění i v roce 2022.</t>
  </si>
  <si>
    <t>Akce rozpočtu "Odstraňování následků havárií dle zákona o vodách" byla zařazena do rozpočtu kraje na rok 2021 usnesením rady kraje č. 8/412 ze dne 25.1.2021. Jedná se o účelové finanční prostředky určené k úhradě nákladů spojených s odstraněním následků závadného stavu podle § 42 odst. 4 (havárie) a odst. 5 (ekologické újmy) zákona č. 254/2001 Sb., o vodách, které jsou uvolňovány z havarijního účtu (účet je ročně doplňovaný do výše 10.000 tis. Kč na úhradu nutných nákladů vzniklých s odstraněním nákladů nedovoleného vypouštění odpadních vod, nakládání se závadnými látkami nebo havárií, kde vodoprávním úřadem nelze uložit opatření k nápravě a hrozí-li závažné ohrožení nebo znečištění povrchových nebo podzemních vod) v souladu se Zásadami pro poskytování finančních prostředků z rozpočtu MSK k odstranění následků závadného stavu podle § 42 odst. 4 a 5 vodního zákona a na základě rozhodnutí zastupitelstva kraje. Z tohoto důvodu je navrhováno převést finanční prostředky ve výši 10.000 tis. Kč do rozpočtu roku 2022.</t>
  </si>
  <si>
    <t>Akce rozpočtu byla schválena usnesením zastupitelstva kraje č. 2/21 ze dne 17.12.2020. Finanční prostředky jsou určeny na poskytování dotací v rámci tohoto dotačního programu. Vyplácení těchto dotací je smluvně stanoveno na 50% do 30 dnů od nabytí účinnosti smlouvy a zbylých 50% po závěrečném vyúčtování (listopad 2022). Vzhleme k výše uvedenému je nutno převést nevyčerpané finanční prostředky do rozpočtu roku 2022.</t>
  </si>
  <si>
    <t>Dle dohody o narovnání č. dohoda o narovnání č. 00755/2020/ŽPZ/1 - obec Petrovice u Karviné - došlo k prodloužení uznatelných nákladů na ozdravný pobyt pro žáky 1. stupně ZŠ,a to do 31.12.2021 s doložením závěrečného vyúčtování do 25.1.2022. Vyplácení dotace probíhá po doložení ozdravného pobytu a veškerých dokumentů, vzhledem k tomu, je potřeba finanční prostředky ve výši 254.2 tis. Kč převést do rozpočtu roku 2022.</t>
  </si>
  <si>
    <t xml:space="preserve">V souvislosti s dotačním programem Kotlíkové dotace v Moravskoslezském kraji jsou poskytovány individuální dotace, které jsou rovněž určené na výměnu kotlů. Tyto výměny ovšem nesplňují veškeré podmínky stanovené dotačním programem spolufinancovaným z EU, a protože se jedná o objektivní příčiny nesplnění podmínek, rada kraje rozhodla o poskytnutí individuálních dotací. Jelikož jsou prostředky vypláceny na základě předloženého vyúčtování o realizaci výměny kotle s termínem nejpozději do 31.12.2023, je navrhováno tyto nevyčerpané finanční prostředky zapojit do rozpočtu 2022. </t>
  </si>
  <si>
    <t>Finanční prostředky jsou určeny na zajištění udržitelnosti projektu, a to na základě objednávky č. 0696/2021/ŽPZ/O na pořízení svodidlové stěny ve výši 152,46 tis. Kč. S ohledem na termín plnění, který je stanoven do dne 12.12.2021, však nelze zaručit úhradu faktury do konce roku 2021. Dále se připravují podklady pro poptávkové řízení zaměřené na instalaci tohoto naváděcího zařízení pro obojživelníky, popř. jeho opravu. Z těchto důvodů je navrhováno převést tyto zasmluvněné finanční prostředky do rozpočtu roku 2022.</t>
  </si>
  <si>
    <t xml:space="preserve">Finanční prostředky jsou určeny k poskytnutí návratné finanční výpomoci na předfinancování podílů ze státního rozpočtu a Evropské unie (ve výši 90 % z celkových způsobilých výdajů projektu) na akci spolufinancovanou z IROP. Jedná se o projekt Modernizace a rekonstrukce pavilonu psychiatrie NsP Havířov. Návratná finanční výpomoc byla schválena zastupitelstvem kraje usnesením č. 10/1100 ze dne 13.12.2018 a č. 13/1566 ze dne 12.9.2019 v max. výši 51.794 tis. Kč, se splatností do 30.11.2023. Z důvodu realizace projektu i v následujících letech je navrhováno převést finanční prostředky ve výši 7.639 tis. Kč do rozpočtu 2022. </t>
  </si>
  <si>
    <t>Rada kraje usnesením č. 29/1963 ze dne 15.11.2021 rozhodla uzavřít smlouvu o rezervaci k nemovitým věcem v k. ú. Kravaře ve Slezsku z důvodu zajištění potřeby nových komunitních služeb pro stávající klienty organizace Zámek Dolní Životice, příspěvková organizace.</t>
  </si>
  <si>
    <r>
      <t xml:space="preserve">Akce byla schválena usnesením rady kraje č. </t>
    </r>
    <r>
      <rPr>
        <sz val="10"/>
        <rFont val="Tahoma"/>
        <family val="2"/>
        <charset val="238"/>
      </rPr>
      <t xml:space="preserve">29/1964 </t>
    </r>
    <r>
      <rPr>
        <sz val="10"/>
        <rFont val="Tahoma"/>
        <family val="2"/>
      </rPr>
      <t>dne 15.11.2021 s časovou použitelností do 31.12.2022. Z tohoto důvodu je navrhováno převést finanční prostředky ve výši 700 tis. Kč do rozpočtu roku 2022.</t>
    </r>
  </si>
  <si>
    <t>Rada kraje usnesením č. 25/1683 ze dne 13.9.2021 schválila realizaci projektu „Postupné budování VDS MSK" v celkové výši 3.025 tis. Kč, který se z důvodu prodloužení doby dodávek ICT komponent a horší dostupnosti kapacit IT konzultantů nestihne zrealizovat v roce 2021. Rada kraje usnesením č. 29/1926 ze dne 15.11.2021 rozhodla  o prodloužení stanoveného závazného ukazatele do 31.12.2022. Z daného důvodu je navrhováno převést nevyčerpané finanční prostředky do rozpočtu kraje na rok 2022.</t>
  </si>
  <si>
    <t>Rada kraje usnesením č. 29/1932 ze dne 15.11.2021 schválila  finančních prostředky na přípravu projektu k vytvoření aplikace a digitalizace expozic a objektů příspěvkových organizací v odvětví kultury, jejiž součástí bude stanovení technických parametrů a vytvoření položkového rozpočtu, které budou tvořit podklady potřebné k výběru zhotovitele aplikace. S ohledem na termín zadání poptávky a následné vytvoření a plnění objednávky, lze očekávat čerpání finančních prostředků začátkem roku 2022.</t>
  </si>
  <si>
    <t>Rada kraje usnesením č. 29/1932 ze dne 15.11.2021 schválila finančních prostředky na zpracování studie stavby k řešení stavebních úprav potřebných pro částečnou změnu užívání budovy. Cílem studie má být návrh změny jejího dispozičního řešení, tak aby do budoucna část budovy měla sloužit jako depozitář muzea, část budovy by měla sloužit k výstavním účelům.  S ohledem na termín zadání poptávky a následné vytvoření a plnění smlouvy, lze očekávat čerpání finančních prostředků začátkem roku 2022.</t>
  </si>
  <si>
    <t>Rada kraje usnesením č. 22/1408 ze dne 19.7.2021 schválila realizaci projektu „Analýza proveditelnosti projektu Digitální technická mapa MSK" ve výši 400 tis. Kč, který se z důvodu horší dostupnosti kapacit IT konzultantů nestihne zrealizovat v roce 2021. Rada kraje rozhodla usnesením č. 29/1926 dne 15.11.2021 o prodloužení stanoveného závazného ukazatele do 31.12.2022. 
Rada kraje usnesením č. 27/1806 ze dne 11.10.2022 schválila realizaci projektu „Realizace centrální softwarové vrstvy provozovaných systémů nemocnic v prostředí privátního Hospital cloudu MSK" ve výši 1.660 tis. Kč s časovou použitelností do 31.12.2022. Z daného důvodu je navrhováno převést nevyčerpané finanční prostředky do rozpočtu kraje na rok 2022.</t>
  </si>
  <si>
    <t xml:space="preserve">Na základě objednávky č. 0670/2020/IM/O byla u společnosti Hi - 2 ing, s.r.o. objednána poradenská a konzultační činnost v rámci přípravy investičních projektů MSK v souvislosti se zaváděním metody BIM. S ohledem na sjednané platební podmínky bude cena za poskytnutou službu uhrazena v příštím roce. Z tohoto důvodu je navrhováno převést prostředky ve výši 211,8 tis. Kč do rozpočtu roku 2022.
Kraj uzavřel objednávku č. 0805/2021/IM/O na zajištění leteckých snímků průběhu novostavby silnice III. třídy s názvem „Nové vedení trasy silnice III/4848 ul. Palkovická, Frýdek – Místek“ ve vlastnictví Moravskoslezského kraje. S ohledem na termín plnění je navrhováno převést prostředky ve výši 15,2 tis. Kč do rozpočtu roku 2022. </t>
  </si>
  <si>
    <t>Akce byla schválena usnesením rady kraje č. 9/444 dne 8.2.2021. Mediální publicita zahrnuje výrobu a vysílání pořadu Proměny MSK 1x měsíčně. Z uzavřené smlouvy zbývá dofinancování 4 dílů pořadu, jejichž výroba a vysílání bude probíhat i v roce 2022. Proto je navrhováno převést finanční prostředky ve výši 145,2 tis. Kč do rozpočtu roku 2022.</t>
  </si>
  <si>
    <t xml:space="preserve">Finanční prostředky ve výši 5.000 tis. Kč schváleny radou kraje usnesením č. 6/358 ze dne 11.1.2021 organizaci Slezská nemocnice v Opavě, p. o., na přístrojové dovybavení urgentního příjmu a přidružených oborů. Pořizení přístrojů navazuje na projekt realizovaný v rámci výzvy IROP- REACT EU, u kterého bylo vydáno rozhodnutí o poskytnutí dotace a jeho realizace bude v letech 2022-2023. Z toho důvodu jsou navrhovány finanční prostředky ve výši 5.000 tis. Kč k převodu do rozpočtu 2022.
Rada kraje usnesením č. 29/1948 ze dne 15.11.2021 schválila organizaci Nemocnice s poliklinikou Karviná-Ráj, p. o., finanční prostředky ve výši 2.371,6 tis. Kč na pořízení robotického ramene a ve výši 1.000 tis. Kč na pořízení OCT přístroje, s časovým použítím do 31.12.2022. Z toho důvodu jsou navrhovány finanční prostředky ve výši 3.371,6 Kč k převodu do rozpočtu 2022. </t>
  </si>
  <si>
    <t>Akce byla schválena usnesením rady kraje č. 22/1435 dne 19.7.2021. V současnosti probíhá realizace akce, předpoklad dokončení je v listopadu 2021. S ohledem na lhůty splatnosti faktur je navrhováno převést nevyčerpané finanční prostředky ve výši 1.181,7 tis. Kč do rozpočtu roku 2022.</t>
  </si>
  <si>
    <t>Pořízení zdravotnických a ostatních přístrojů - COVID-19</t>
  </si>
  <si>
    <t>Finanční prostředky ve výši 3.000 tis. Kč byly schváleny radou kraje usnesením č. 26/1757 ze dne 29.9.2021 organizaci Sdružené zdravotnické zařízení Krnov, příspěvková organizace, na pořízení přístrojů pro dezinfekci vzduchu. Z důvodů epidemie Covid-19 došlo ke zpoždění vyhlášení zakázky a tato bude vyhlášena do konce roku 2022. Z toho důvodu jsou finanční prostředky ve výši 3.000 tis. Kč navrhovány k převodu do rozpočtu 2022.</t>
  </si>
  <si>
    <t>Finanční prostředky ve výši 245,7 tis. Kč jsou vázány ve smlouvě s regionální televizí POLAR č. 00367/2021/KH na nákup vysílacího času a poskytnutí licence  v rámci pořadu Energie a kraj. Dle smluvních podmínek dochází k průběžnému plnění na základě předložených faktur. Z daného důvodu je navrhováno převést nevyčerpané finanční prostředky do rozpočtu roku 2022.</t>
  </si>
  <si>
    <t>Oddělení veřejných zakázek krajského úřadu byl předložen požadavek na uskutečnění veřejné zakázky na provedení revize a obnovu datové sítě v budovách krajského úřadu Moravskoslezského kraje,  požadavek byl zaevidován pod VZ 152/2021. S ohledem na předpokládaný termín výběru dodavatele do konce roku 2021 a termín provedení revize v 1. čtvrtletí roku 2022 je navrhováno finanční prostředky ve výši 2.000 tis. Kč převést do rozpočtu roku 2022.</t>
  </si>
  <si>
    <t>Okružní křižovatka silnice II/482 s ul. Francouzská v Kopřivnici</t>
  </si>
  <si>
    <t>Na tuto stavbu je uzavřena mezi Moravskoslezským krajem a městem Kopřivnice „Rámcová smlouva o spolupráci při přípravě a realizaci staveb křižovatek NJ/K/19 a NJ/K/30“, ev. č. 07316/2019/DSH. Cílem akce je přestavba průsečné křižovatky silnice II/480 a m ul. Francouzská v Kopřivnici. Součástí stavby jsou přeložky inženýrských sítí. Stavba byla zahájena přeložkami SmVaK, CETIN a ČEZ. Realizace přeložek měla časovou prodlevu a bylo rozhodnuto, že na zimní období 2021-2022 není vhodné pokračovat ve stavbě křižovatky s tím vědomím, že do konce roku 2021 nebude křižovatka provedena. Z celkové částky 5,8 mil. Kč této akce 4119 se předpokládá čerpání ještě v roce 2021 částka 1,16 mil. Kč a v roce 2022 částka 4,64 mil. Kč.</t>
  </si>
  <si>
    <t>Akce byla schválena usnesením zastupitelstva č. 4/338 ze dne 17. 6. 2021. Ke zpoždění prací došlo zejména z důvodu nedostatku stavebního materiálu v letních měsících a tím zpoždění předání staveniště. Stavba byla zahájena v září 2021. S ohledem na klimatické podmínky a také splatnost faktur může dojít k dalšímu zpoždění. Z tohoto důvodu je navrhováno převést část finančních prostředků ve výši 15.000 tis. Kč do rozpočtu roku 2022.</t>
  </si>
  <si>
    <t>Akce byla schválena usnesením zastupitelstva kraje č. 2/21 dne 17.12.2020. Projektová příprava akce je již dokončena. Zbývající finanční prostředky z projektové přípravy je nutné převést na realizaci akce. Soutěž na zhotovitele bude vyhlášena v lednu. Z tohoto důvodu je navrhováno převést zůstatek finančních prostředků ve výši 453 tis. Kč do rozpočtu roku 2022.</t>
  </si>
  <si>
    <t>Akce byla schválena usnesením zastupitelstva kraje č. 2/21 dne 17.12.2020 Z uzavřené smlouvy na zpracování projektové dokumentace vyplývají závazky, a to i z titulu probíhající projektové přípravy a inženýrské činnosti, které budou hrazeny v roce 2022. Z tohoto důvodu je nutné převést nevyčerpané finanční prostředky ve výši 2.097,1 tis. Kč do rozpočtu roku 2022.</t>
  </si>
  <si>
    <t>Akce byla schválena usnesením zastupitelstva kraje č. 6/520 dne 14.12.2017. Realizace 3. etapy stavby byla zahájena v červenci 2021. Finanční čerpání nákladů na akci navazuje na technologický postup výstavby. Z tohoto důvodu je navrhováno převést finanční prostředky ve výši 18.492,2 tis. Kč do rozpočtu roku 2022.
V současné době probíhá  příprava a realizace veřejných zakázek na dodávku interiéru šaten (VZ č. 120/2021) a na dodávku a instalaci ICT - projektory, plátna, tabule (VZ č. 132/2021). Dle nastavených lhůt není reálné vyčerpat finanční prostředky v roce 2021, proto je navrhováno převést finanční prostředky ve výši 2.206,8 tis. Kč do rozpočtu roku 2022.</t>
  </si>
  <si>
    <t>Přístavba tělocvičny Sportovního gymnázia Dany a Emila Zátopkových (Sportovní gymnázium Dany a Emila  Zátopkových, Ostrava, příspěvková organizace)</t>
  </si>
  <si>
    <t>Demolice budov a výstavba sportoviště (Střední průmyslová škola a Obchodní akademie, Bruntál, příspěvková organizace)</t>
  </si>
  <si>
    <t>Návratná finanční výpomoc příspěvkovým organizacím v odvětví zdravotnictví</t>
  </si>
  <si>
    <t>Finanční prostředky představují účelově určené příjmy z poplatků za znečišťování ovzduší dle § 15 zákona č. 201/2012 Sb., o ochraně ovzduší, ve znění pozdějších předpisů, podle kterého mohou být použity na vrácení přeplatků záloh odvedených na těchto poplatcích a na financování opatření v oblasti ochrany životního prostředí.</t>
  </si>
  <si>
    <t>Zastupitelstvo kraje rozhodlo profinancovat a kofinancovat projekt  usnesením č. 14/1687 ze dne 12.12.2019 a dále o navýšení profinancování a kofinancování projektu dne 16. 9. 2021 usnesením č. 5/412.  Rada kraje dne 25.1.2021 rozhodla usnesením č. 8/412 o poskytnutí účelové investiční dotace na úhradu projektové dokumentace. Z uzavřené smlouvy na zpracování projektové dokumentace vyplývají závazky, a to i z titulu inženýrské činnosti a výkonu autorského dozoru, které budou hrazeny v roce 2022 (také v návaznosti na posun fyzické realizace projektu na rok 2022). Dále vznikly závazky vyplývající z objednávky na právní služby k veřejné zakázce na stavební práce. Z tohoto důvodu je navrhovano převést nevyčerpané finanční prostředky  ve výši 210,9 tis. Kč do rozpočtu roku 2022.</t>
  </si>
  <si>
    <t>Dotační program - Drobné vodohospodářské akce</t>
  </si>
  <si>
    <t>Dotační program - Podpora návrhu řešení nakládání s vodami na území, příp. části území, obce</t>
  </si>
  <si>
    <t>Dotační program - Podpora vzdělávání a poradenství v oblasti životního prostředí</t>
  </si>
  <si>
    <t>Odstranění migrační bariéry pro obojživelníky</t>
  </si>
  <si>
    <t>Zastupitelstvo kraje rozhodlo o profinancování a kofinancování projektu dne 14.9.2017 usnesením č. 5/455. Vzhledem k větší časové náročnosti přípravy a průběhu VZ na datová uložiště dojde k posunu harmonogramu plnění a nevyčerpané prostředky ve výši 38.775,6 tis. Kč je navrhováno převést do rozpočtu roku 2022.</t>
  </si>
  <si>
    <t>Novostavba školní družiny (Střední škola, Základní škola a Mateřská škola, Karviná, příspěvková organizace)</t>
  </si>
  <si>
    <t>Finance a správa majetku</t>
  </si>
  <si>
    <t xml:space="preserve">Na základě rozhodnutí č. j. MSK 99517/2020, vydaného v rámci správní činnosti odboru sociálních věcí, ve znění rozhodnutí MPSV-2020/213583-220/1, byla na bankovní účet kraje účastníkem řízení uhrazena pokuta a náklady řízení v celkové výši 51 tis. Kč. S ohledem na probíhající soudní řízení týkající se uvedeného rozhodnutí, kdy není možné předjímat výsledné stanovisko soudu, a tudíž oprávněnost inkasování uvedené částky, je navrhováno převést uhrazené finanční prostředky do upraveného rozpočtu roku 2022. </t>
  </si>
  <si>
    <t>Zastupitelstvo kraje usnesením č. 2/21 ze dne 17.12.2020 schválilo akci rozpočtu "Expertní studie, průzkumy". Finanční prostředky ve výši 478 tis. Kč jsou vázány na smlouvu č. 04864/2021/ŽPZ na vypracování rozptylových studií k vybraným opatřením Programu zlepšování kvality ovzduší. Termín plnění je ve smlouvě stanoven na 31.1.2022, vzhledem k tomu je potřeba převést finanční prostředky ve výši 478 tis. Kč do rozpočtu roku 2022. V současné době se připravují podklady pro poptávkové řízení zaměřené na provedení revizí přírodních parků na území MSK. S ohledem na předpokládaný termín plnění se navrhují finanční prostředky ve výši 274 tis. Kč převést do rozpočtu roku 2022.</t>
  </si>
  <si>
    <t>V rámci dotačního programu Podpora vzdělávání a poradenství v oblasti životního prostředí bude uzavřena smlouva se Správou tělovýchovných a rekreačních služeb města Třinec (STaRS) - projekt "Naučná stezka" ve výši 107.600 Kč. Vzhledem k uznatelným nákladům, které jsou ve smlouvě stanoveny na období ode dne 1. 3. 2022 do dne 31. 5. 2022, budou finanční prostředky poskytnuty až v roce 2022. Zároveň je potřeba převést finanční prostředky ve výši 129 tis. Kč, protože uchazeč nesplnil podmínky a nedoložil doklady k uzavření smlouvy. Z tohoto důvodu byli osloveni 2 náhradníci, se kterými bude začátkem roku 2022 uzavřena smlouva a finanční prostředky tak poskytnuty v roce 2022. Z těchto důvodů je potřeba převést finanční prostředky v celkové výši 236,60 tis. Kč do rozpočtu roku 2022.</t>
  </si>
  <si>
    <t>Finanční prostředky v rámci této akce rozpočtu jsou určeny na úhradu nákladů souvisejících se zpracováním  posudku ke konkrétní aktualizaci bezpečnostního programu či bezpečnostní zprávy dle zákona č. 224/2015 Sb., o prevenci závažných havárií. Finanční prostředky ve výši 177 tis. Kč, které jsou v současné době smluvně vázány v objednávkách, budou vypláceny průběžně, nelze ale přesně odhadnout, zdali budou vyčerpány v roce 2021.</t>
  </si>
  <si>
    <t>Soutěže, festivaly a aktivity v oblasti kultury</t>
  </si>
  <si>
    <t>Dne 21.10.2021 požádal zástupce Hasičského záchranného sboru Moravskoslezského kraje dopisem č.j. HSOS-8707-3/2021 o vyčlenění částky 1.570 tis. Kč v rozpočtu kraje roku 2021 na pořízení "Kontejneru pro příslušenství k elektrocentrále 650 kVA". Rada kraje usnesením č. 29/1925 ze dne 15.11.2021 schválila rozpočtové opatření ve výši 1.570 tis. Kč k jeho pořízení; následně byl oddělení veřejných zakázek předložen požadavek na veřejnou zakázku. S ohledem na uvedené bude vyhlášení zakázky a výběr vítězného dodavatele uskutečněno do konce roku 2021, uzavření smlouvy se předpokládá nejdříve v lednu 2022. Na základě uvedeného je navrhováno finanční prostředky ve výši 1.570 tis. Kč převést do rozpočtu 2022.</t>
  </si>
  <si>
    <t>Zastupitelstvo kraje usnesením č. 17/2010 ze dne 3.9.2020 rozhodlo poskytnout investiční dotaci ve výši  městu Frýdlant nad Ostravicí a obci Bělá na úhradu nákladů spojených s výstavbou požární zbrojnice pro jednotku požární ochrany sboru dobrovolných hasičů města Frýdlant nad Ostravicí a obce Bělá, každé ve výši 2.250 tis. Kč. Časová použitelnost dotace je stanovena na období od 1.1.2020 do 31.12.2021. Ze strany obcí nebylo zatím o poskytnutí dotace požádáno a vzhledem k podmínkám uvedeným ve smlouvě, kdy je možno ukončit realizaci akce do 31.12.2021 je navrhováno finanční prostředky v celkové výši 4.500 tis. Kč převést do rozpočtu roku 2022.</t>
  </si>
  <si>
    <t xml:space="preserve">Zastupitelstvo kraje rozhodlo o profinancování a kofinancování projektu dne 22.12.2016 usnesením č. 2/68. Nevyčerpané finanční prostředky  jsou určeny k financování aktivit projektu i v roce 2022, proto je nutné tyto prostředky ve výši 8.143,7 tis. Kč převést do rozpočtu roku 2022. </t>
  </si>
  <si>
    <t>Zastupitelstvo kraje rozhodlo o profinancování a kofinancování projektu dne 16.9.2021 usnesením č. 5/417. Předpokládaná délka realizace projektu je 7 měsíců, a to v období 10/2021 – 04/2022.   Z důvodu vysokého zájmu o vyhlášený dotační program byl navýšen objem finančních prostředků o 1.088,4 tis. Kč. V návaznosti na výše uvedené je navrhováno převést finanční prostředky ve výši 4.088,4 tis. Kč do rozpočtu kraje na rok 2022.</t>
  </si>
  <si>
    <t>Dotační program - Podpora provozu venkovských prodejen v Moravskoslezském kraji 2021</t>
  </si>
  <si>
    <t>Finanční nástroj Moravskoslezského kraje</t>
  </si>
  <si>
    <t>Zastupitelstvo kraje usnesením č. 5/426 ze dne 16.9.2021 rozhodlo poskytnout účelové neinvestiční dotace z rozpočtu kraje na rok 2021 v rámci dotačního programu „Podpora včelařství v Moravskoslezském kraji pro rok 2021“. Finanční prostředky jsou vyplaceny po předložení závěrečného vyúčtování realizovaného projektu. S ohledem na časovou použitelnost dotace a termín pro předložení závěrečného bude se předpokládá výplata prostředků i v roce 2022. V návaznosti na výše uvedené je navrhováno převést finanční prostředky ve výši 1.850 tis. Kč do rozpočtu kraje na rok 2022.</t>
  </si>
  <si>
    <t>Do konce roku 2021 bude vyhlášena veřejná zakázka "Zpracování návrhu nového FN v MSK – alternativního investičního fondu nebo jiné vhodné investiční struktury". Výběr dodavatele proběhne počátkem roku 2022. V souladu s výše uvedeným je navrhováno převést finanční prostředky ve výši 1.210 tis. Kč do rozpočtu kraje na rok 2022.</t>
  </si>
  <si>
    <t>Oplocení části areálu na ul. Uhlířská (Sagapo, příspěvková organizace, Bruntál)</t>
  </si>
  <si>
    <t>Ekonomické poradenství ve veřejných službách zajišťuje dle Rámcové smlouvy (č. 03762/2019/KŘ) společnost Mott Macdonald CZ. V případě linkové dopravy jsou finanční prostředky smluvně vázány v rámci dílčí objednávky ve výši 87,12 tis. Kč (obj. č. 0910/2021/DSH/O) a v případě drážní dopravy jsou finanční prostředky smluvně vázány v rámci dílčí objednávky ve výši 126,4 tis. Kč (obj. č. 0198/2021/DSH/O). Dále jsou v rámci drážní dopravy vázány finanční prostředky ve výši 389,4 tis. Kč na poradenství u společnosti CCS s.r.o., advokátní kancelář (obj. č. 03130/2017/DSH, 04158/2018/DSH), dále ve výši 13,6 tis. Kč na poradenství u společnost MT Legal (obj. č. 0885/2020/DSH/O), a u společnosti Grant Thornton CR a.s. ve výši 240,1 tis. Kč (obj. č. 0814/2021/DSH/O) na ekonomické posouzení nabídky podané v rámci veřejné zakázky v drážní dopravě.
Administraci veřejných zakázek včetně poradenských služeb v rámci dopravní obslužnosti - linková doprava komplexně zajišťuje dle Rámcové smlouvy (č. 03711/2017/KŘ) společnost MT Legal. Finanční prostředky jsou smluvně vázány v rámci dílčích objednávek ve výši 62,6 tis. Kč (obj. č. 0373/2021/DSH/O). Administraci veřejných zakázek v rámci dopravní obslužnosti - drážní doprava zajišťuje společnost MT Legal na základě samostatných objednávek ve výši 481,6 tis. Kč (obj. č. 0331/2021/DSH/O, 0728/2021/DSH/O); v této oblasti se předpokládá uzavření další smlouvy do maximální hodnoty 1.936 tis. Kč.
Nad rámec uvedeného nelze v následujícím období vyloučit uzavření dalších objednávek, jenž budou mít finanční plnění v roce 2022.
Z daného důvodu je navrhováno převést nevyčerpané finanční prostředky do rozpočtu roku 2022.</t>
  </si>
  <si>
    <r>
      <t xml:space="preserve">Celkový objem převáděných účelových finančních prostředků ve výši </t>
    </r>
    <r>
      <rPr>
        <b/>
        <i/>
        <sz val="10"/>
        <rFont val="Tahoma"/>
        <family val="2"/>
        <charset val="238"/>
      </rPr>
      <t>1.976.894 tis. Kč</t>
    </r>
    <r>
      <rPr>
        <i/>
        <sz val="10"/>
        <color rgb="FFFF0000"/>
        <rFont val="Tahoma"/>
        <family val="2"/>
        <charset val="238"/>
      </rPr>
      <t xml:space="preserve"> </t>
    </r>
    <r>
      <rPr>
        <i/>
        <sz val="10"/>
        <rFont val="Tahoma"/>
        <family val="2"/>
        <charset val="238"/>
      </rPr>
      <t xml:space="preserve">je uveden ke dni 1.12.2021. Do konce roku 2021 mohou orgány kraje rozhodnout o vyčlenění finančních prostředků na nové akce, případně mohou být zapojeny do rozpočtu kraje další přijaté dotace, zálohové platby a vratky, čímž může dojít k navýšení objemu účelových prostředků k zapojení do upraveného rozpočtu na rok 2022. </t>
    </r>
  </si>
  <si>
    <t xml:space="preserve">Akce rozpočtu "Zpracování posudků EIA" byla schválena usnesením zastupitelstva kraje č. 2/21 ze dne 17.12.2020. Jedná se o finanční prostředky, které jsou smluvně vázány ve smlouvě o dílo na zpracování posudku ke konkrétnímu záměru dle zákona č. 100/2001 Sb., o posuzování vlivů na životní prostředí. Z tohoto důvodu je navrhováno převést finanční prostředky ve výši 142,9 tis. Kč do rozpočtu roku 2022. </t>
  </si>
  <si>
    <t xml:space="preserve">Usnesením rady kraje č. 31/2103 ze dne 29.11.2021 byl vyhlášen dotační program "Podpora znevýhodněných oblastí Moravskoslezského kraje 2022". Finanční prostředky ve výši 5.000 tis. Kč jsou určeny na první a druhé splátky dotací, jejichž výplata se předpokládá v roce 2022. V návaznosti na výše uvedené je navrhováno převést finanční prostředky ve výši 5.000 tis. Kč do rozpočtu kraje na rok 2022. </t>
  </si>
  <si>
    <t>Usnesením rady kraje č. 31/2094 ze dne 29.11.2021 bylo rozhodnuto o uzavření objednávky na realizaci činností dle Rámcové smlouvy č. 02179/2015/RRC v rámci in-house se subjektem Moravskoslezské Investice a Development, a.s., ve výši 1.203,8 tis. Kč. Po uzavření objednávky bude vyplacena 60% záloha. Zbylé finanční prostředky budou vyplaceny až po předání předmětu objednávky. V návaznosti na výše uvedené je narrhováno převést finanční prostředky ve výši 1.203,8 tis. Kč do rozpočtu kraje na rok 2022.</t>
  </si>
  <si>
    <t>Rada kraje usnesením č. 31/2050 ze dne 29.11.2021 rozhodla poskytnout dotaci  na projekt "Příprava na soutěže v České republice i v rámci WDSF", ve výši 150 tis. Kč pro subjekt iDance Studio, z. s. Časová použitelnost dotace je do 31.12.2021 a vyplácení dotace probíhá po nabytí účinnosti smlouvy. V návaznosti na výše uvedené je navrhováno převést nevyčerpané finanční prostředky do rozpočtu roku 2022.</t>
  </si>
  <si>
    <t>Rada kraje usnesením č. 31/2048 ze dne 29.11.2021 rozhodla poskytnout dotaci  na projekt "Sanace zdiva proti vlhkosti kostela sv. Augustina ve Strahovicích", ve výši 150 tis. Kč pro subjekt římskokatolická farnost Strahovice. Časová použitelnost dotace je do 31.12.2021 a vyplácení dotace probíhá po předložení výzvy, případně po závěrečném vyúčtování. V návaznosti na výše uvedené je navrhováno převést nevyčerpané finanční prostředky do rozpočtu roku 2022.</t>
  </si>
  <si>
    <t>Rada kraje usnesením č. 31/2048 ze dne 29.11.2021 rozhodla poskytnout dotaci  na projekt "Pořízení nových varhan do kostela sv. Ducha v Ostravě - Zábřehu - I. etapa", ve výši 200 tis. Kč pro subjekt Římskokatolická farnost Ostrava - Zábřeh. Časová použitelnost dotace je do 30.6.2022 a vyplácení dotace probíhá po předložení výzvy, případně po závěrečném vyúčtování. V návaznosti na výše uvedené je navrhováno převést nevyčerpané finanční prostředky do rozpočtu roku 2022.</t>
  </si>
  <si>
    <t>Rada kraje usnesením č. 31/2048 ze dne 29.11.2021 rozhodla poskytnout dotaci  na projekt "Restaurování rámu a renovace zámeckého brokátu u sochy sv. Jana Nepomuckého", ve výši 150 tis. Kč pro subjekt římskokatolická farnost Čeladná. Časová použitelnost dotace je do 2.5.2022 a vyplácení dotace probíhá po předložení výzvy, případně po závěrečném vyúčtování. V návaznosti na výše uvedené je navrhováno převést nevyčerpané finanční prostředky do rozpočtu roku 2022.</t>
  </si>
  <si>
    <t>Oddělení veřejných zakázek krajského úřadu byl předložen požadavek na uskutečnění veřejné zakázky na provedení analýzy před auditem dle standardu We Invest in People, požadavek byl zaevidován pod VZ 153/2021. O výběru dodavatele na provedení analýzy rozhodla rada kraje usnesením č. 31/2018 dne 29.11.2021. S ohledem na termín ukončení analýzy do konce února 2022 je navrhováno finanční prostředky ve výši 266,2 tis. Kč převést do rozpočtu roku 2022.</t>
  </si>
  <si>
    <t xml:space="preserve">Zastupitelstvo kraje rozhodlo o profinancování a kofinancování projektu dne 14.3.2018 usnesením č. 7/710 ve výši 110 000 tis. Kč. Probíhá realizace stavebních prací, dílo má být dokončeno v polovině roku 2022. Pozdější zahájení stavebních prací z důvodu čekání na dokončení stavby vodovodů a kanalizací v místních obcích vedlo k nižší prostavěnosti za rok 2021, než se původně předpokládalo. Z uvedených důvodů je navrhováno převést nevyčerpané finanční prostředky ve výši 19.914,8 Kč do roku 2022. </t>
  </si>
  <si>
    <t>Zastupitelstvo kraje rozhodlo o profinancování a kofinancování projektu dne 14.3.2018 usnesením č. 7/710. Projekt se nachází ve stavu realizace před dokončením. Přerušení stavebních prací z klimatických důvodů v průběhu stavby způsobilo, že část výdajů za stavební práce zůstala nevyčerpána. Z uvedeného důvodu je nutné zajistit převod nevyčerpaných finančních prostředků  ve výši 23.750,0  tis. Kč do roku 2022.</t>
  </si>
  <si>
    <t>Rada kraje rozhodla usnesením č. 57/5124 ze dne 26.2.2019 o vyhlášení kontinuálního dotačního programu „Podpora rozvoje cykloturistiky v Moravskoslezském kraji pro rok 2019+". Postupně zastupitelstvo kraje rozhodovalo o poskytnutí dotací v rámci tohoto dotačního programu, a to šesti skupinám žadatelů. Výplata druhých splátek dotací probíhá postupně po předložení závěrečných vyúčtování. Termín předložení závěrečných vyúčtování je ve většině případů stanoven na konec roku 2021. V návaznosti na výše uvedené je navrhováno převést finanční prostředky na druhé splátky dotací do rozpočtu kraje na rok 2022.</t>
  </si>
  <si>
    <t xml:space="preserve">Rada kraje usnesením č. 21/1318 ze dne 28.6.2021 rozhodla uzavřít smlouvu č. 03930/2021/KH s dodavatelem KOBIT, s.r.o. na pořízení kontejneru pro elektrocentrálu Caterpillar za účelem vybavení Hasičského záchranného sboru Moravskoslezského kraje novými prostředky nutnými pro činnosti složek integrovaného záchranného systému při ochraně obyvatel ve výši 3.472,7 tis. Kč. S ohledem na termín dodání zboží do 30.4.2022 bude faktura uhrazena v roce 2022. Z tohoto důvodu je navrhováno finanční prostředky ve výši 3.472,7 tis. Kč převést do rozpočtu roku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</si>
</sst>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x14ac:knownFonts="1">
    <font>
      <sz val="10"/>
      <name val="Arial CE"/>
      <charset val="238"/>
    </font>
    <font>
      <sz val="11"/>
      <color theme="1"/>
      <name val="Calibri"/>
      <family val="2"/>
      <charset val="238"/>
      <scheme val="minor"/>
    </font>
    <font>
      <sz val="12"/>
      <name val="Tahoma"/>
      <family val="2"/>
      <charset val="238"/>
    </font>
    <font>
      <b/>
      <sz val="12"/>
      <name val="Tahoma"/>
      <family val="2"/>
      <charset val="238"/>
    </font>
    <font>
      <sz val="10"/>
      <name val="Tahoma"/>
      <family val="2"/>
      <charset val="238"/>
    </font>
    <font>
      <b/>
      <sz val="10"/>
      <name val="Tahoma"/>
      <family val="2"/>
      <charset val="238"/>
    </font>
    <font>
      <b/>
      <sz val="11"/>
      <name val="Tahoma"/>
      <family val="2"/>
      <charset val="238"/>
    </font>
    <font>
      <sz val="10"/>
      <color rgb="FFFF0000"/>
      <name val="Tahoma"/>
      <family val="2"/>
      <charset val="238"/>
    </font>
    <font>
      <sz val="10"/>
      <name val="Tahoma"/>
      <family val="2"/>
    </font>
    <font>
      <b/>
      <sz val="10"/>
      <name val="Tahoma"/>
      <family val="2"/>
    </font>
    <font>
      <b/>
      <sz val="10"/>
      <color rgb="FFFF0000"/>
      <name val="Tahoma"/>
      <family val="2"/>
      <charset val="238"/>
    </font>
    <font>
      <sz val="10"/>
      <color theme="1"/>
      <name val="Tahoma"/>
      <family val="2"/>
      <charset val="238"/>
    </font>
    <font>
      <b/>
      <sz val="10"/>
      <color theme="1"/>
      <name val="Tahoma"/>
      <family val="2"/>
      <charset val="238"/>
    </font>
    <font>
      <i/>
      <sz val="10"/>
      <name val="Tahoma"/>
      <family val="2"/>
      <charset val="238"/>
    </font>
    <font>
      <i/>
      <sz val="10"/>
      <color rgb="FFFF0000"/>
      <name val="Tahoma"/>
      <family val="2"/>
      <charset val="238"/>
    </font>
    <font>
      <b/>
      <i/>
      <sz val="10"/>
      <name val="Tahoma"/>
      <family val="2"/>
      <charset val="238"/>
    </font>
  </fonts>
  <fills count="2">
    <fill>
      <patternFill patternType="none"/>
    </fill>
    <fill>
      <patternFill patternType="gray125"/>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0" fontId="1" fillId="0" borderId="0"/>
  </cellStyleXfs>
  <cellXfs count="169">
    <xf numFmtId="0" fontId="0" fillId="0" borderId="0" xfId="0"/>
    <xf numFmtId="0" fontId="2" fillId="0" borderId="0" xfId="0" applyFont="1" applyAlignment="1">
      <alignment horizontal="center" vertical="top" wrapText="1"/>
    </xf>
    <xf numFmtId="164" fontId="2" fillId="0" borderId="0" xfId="0" applyNumberFormat="1" applyFont="1" applyAlignment="1">
      <alignment vertical="top" wrapText="1"/>
    </xf>
    <xf numFmtId="0" fontId="2" fillId="0" borderId="0" xfId="0" applyFont="1" applyAlignment="1">
      <alignment vertical="top" wrapText="1"/>
    </xf>
    <xf numFmtId="0" fontId="2" fillId="0" borderId="0" xfId="0" applyFont="1" applyAlignment="1">
      <alignment vertical="justify"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vertical="top" wrapText="1"/>
    </xf>
    <xf numFmtId="165" fontId="4" fillId="0" borderId="2" xfId="0" applyNumberFormat="1" applyFont="1" applyBorder="1" applyAlignment="1">
      <alignment horizontal="center" vertical="top"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wrapText="1"/>
    </xf>
    <xf numFmtId="164" fontId="0" fillId="0" borderId="0" xfId="0" applyNumberFormat="1"/>
    <xf numFmtId="0" fontId="6" fillId="0" borderId="0" xfId="1" applyFont="1"/>
    <xf numFmtId="164" fontId="0" fillId="0" borderId="0" xfId="0" applyNumberFormat="1" applyAlignment="1">
      <alignment vertical="center"/>
    </xf>
    <xf numFmtId="0" fontId="0" fillId="0" borderId="0" xfId="0" applyAlignment="1">
      <alignment vertical="center"/>
    </xf>
    <xf numFmtId="0" fontId="2" fillId="0" borderId="0" xfId="0" applyFont="1" applyAlignment="1">
      <alignment vertical="center" wrapText="1"/>
    </xf>
    <xf numFmtId="0" fontId="6" fillId="0" borderId="0" xfId="1" applyFont="1" applyAlignment="1">
      <alignment vertical="center"/>
    </xf>
    <xf numFmtId="0" fontId="4" fillId="0" borderId="0" xfId="0" applyFont="1" applyAlignment="1">
      <alignment horizontal="center" vertical="center" wrapText="1"/>
    </xf>
    <xf numFmtId="164" fontId="5" fillId="0" borderId="6" xfId="0" applyNumberFormat="1" applyFont="1" applyBorder="1" applyAlignment="1">
      <alignment vertical="center" wrapText="1"/>
    </xf>
    <xf numFmtId="0" fontId="4" fillId="0" borderId="0" xfId="0" applyFont="1" applyAlignment="1">
      <alignment vertical="center" wrapText="1"/>
    </xf>
    <xf numFmtId="164" fontId="5" fillId="0" borderId="2" xfId="0" applyNumberFormat="1" applyFont="1" applyBorder="1" applyAlignment="1">
      <alignment vertical="center" wrapText="1"/>
    </xf>
    <xf numFmtId="164" fontId="5" fillId="0" borderId="2" xfId="0" applyNumberFormat="1" applyFont="1" applyBorder="1" applyAlignment="1">
      <alignment horizontal="right" vertical="center" wrapText="1"/>
    </xf>
    <xf numFmtId="0" fontId="2" fillId="0" borderId="0" xfId="0" applyFont="1" applyAlignment="1">
      <alignment horizontal="center" vertical="center" wrapText="1"/>
    </xf>
    <xf numFmtId="164" fontId="2" fillId="0" borderId="0" xfId="0" applyNumberFormat="1" applyFont="1" applyAlignment="1">
      <alignment vertical="center" wrapText="1"/>
    </xf>
    <xf numFmtId="0" fontId="0" fillId="0" borderId="0" xfId="0" applyAlignment="1">
      <alignment horizontal="center" vertical="center"/>
    </xf>
    <xf numFmtId="49" fontId="4" fillId="0" borderId="2" xfId="0" applyNumberFormat="1" applyFont="1" applyBorder="1" applyAlignment="1">
      <alignment horizontal="center" vertical="center" wrapText="1"/>
    </xf>
    <xf numFmtId="4" fontId="5" fillId="0" borderId="2" xfId="0" applyNumberFormat="1" applyFont="1" applyBorder="1" applyAlignment="1">
      <alignment vertical="center" wrapText="1"/>
    </xf>
    <xf numFmtId="164" fontId="5" fillId="0" borderId="2" xfId="0" applyNumberFormat="1" applyFont="1" applyFill="1" applyBorder="1" applyAlignment="1">
      <alignment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165" fontId="8" fillId="0" borderId="2" xfId="0" applyNumberFormat="1" applyFont="1" applyBorder="1" applyAlignment="1">
      <alignment horizontal="center" vertical="top" wrapText="1"/>
    </xf>
    <xf numFmtId="0" fontId="8" fillId="0" borderId="3" xfId="0" applyFont="1" applyBorder="1" applyAlignment="1">
      <alignment horizontal="justify"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NumberFormat="1" applyFont="1" applyBorder="1" applyAlignment="1">
      <alignment horizontal="center" vertical="top" wrapText="1"/>
    </xf>
    <xf numFmtId="165" fontId="8" fillId="0" borderId="2" xfId="0" applyNumberFormat="1" applyFont="1" applyBorder="1" applyAlignment="1">
      <alignment horizontal="center" vertical="center" wrapText="1"/>
    </xf>
    <xf numFmtId="0" fontId="8" fillId="0" borderId="3" xfId="0" applyFont="1" applyFill="1" applyBorder="1" applyAlignment="1">
      <alignment horizontal="justify" vertical="center" wrapText="1"/>
    </xf>
    <xf numFmtId="165" fontId="4" fillId="0" borderId="2" xfId="0" applyNumberFormat="1" applyFont="1" applyBorder="1" applyAlignment="1">
      <alignment horizontal="right" vertical="center" wrapText="1"/>
    </xf>
    <xf numFmtId="0" fontId="4"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right" vertical="center" wrapText="1"/>
    </xf>
    <xf numFmtId="0" fontId="4" fillId="0" borderId="2" xfId="0" applyFont="1" applyFill="1" applyBorder="1" applyAlignment="1">
      <alignment horizontal="left" vertical="center" wrapText="1"/>
    </xf>
    <xf numFmtId="0" fontId="11" fillId="0" borderId="3" xfId="0" applyFont="1" applyBorder="1" applyAlignment="1">
      <alignment horizontal="justify"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wrapText="1"/>
    </xf>
    <xf numFmtId="164" fontId="5" fillId="0" borderId="15"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8" fillId="0" borderId="13" xfId="0" applyFont="1" applyBorder="1" applyAlignment="1">
      <alignment horizontal="justify" vertical="center" wrapText="1"/>
    </xf>
    <xf numFmtId="165" fontId="8" fillId="0" borderId="2" xfId="0" applyNumberFormat="1" applyFont="1" applyBorder="1" applyAlignment="1">
      <alignment vertical="center" wrapText="1"/>
    </xf>
    <xf numFmtId="165" fontId="8" fillId="0" borderId="6" xfId="0" applyNumberFormat="1" applyFont="1" applyBorder="1" applyAlignment="1">
      <alignment horizontal="center" vertical="center" wrapText="1"/>
    </xf>
    <xf numFmtId="164" fontId="12" fillId="0" borderId="2" xfId="0" applyNumberFormat="1" applyFont="1" applyBorder="1" applyAlignment="1">
      <alignment vertical="center" wrapText="1"/>
    </xf>
    <xf numFmtId="0" fontId="3" fillId="0" borderId="0" xfId="1" applyFont="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left" vertical="center" wrapText="1"/>
    </xf>
    <xf numFmtId="165" fontId="4" fillId="0" borderId="6" xfId="0" applyNumberFormat="1" applyFont="1" applyBorder="1" applyAlignment="1">
      <alignment horizontal="center" vertical="center" wrapText="1"/>
    </xf>
    <xf numFmtId="0" fontId="4"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165" fontId="4" fillId="0" borderId="2" xfId="0" applyNumberFormat="1" applyFont="1" applyBorder="1" applyAlignment="1">
      <alignment horizontal="center" vertical="center" wrapText="1"/>
    </xf>
    <xf numFmtId="0" fontId="4" fillId="0" borderId="3" xfId="0" applyFont="1" applyBorder="1" applyAlignment="1">
      <alignment horizontal="justify" vertical="center" wrapText="1"/>
    </xf>
    <xf numFmtId="0" fontId="8" fillId="0" borderId="0" xfId="0" applyFont="1" applyAlignment="1">
      <alignment horizontal="left" vertical="top" wrapText="1"/>
    </xf>
    <xf numFmtId="0" fontId="8" fillId="0" borderId="0" xfId="0" applyFont="1" applyAlignment="1">
      <alignment vertical="top" wrapText="1"/>
    </xf>
    <xf numFmtId="0" fontId="4" fillId="0" borderId="3" xfId="0" applyFont="1" applyFill="1" applyBorder="1" applyAlignment="1">
      <alignment horizontal="justify" vertical="center" wrapText="1"/>
    </xf>
    <xf numFmtId="165" fontId="8" fillId="0" borderId="2" xfId="0" applyNumberFormat="1" applyFont="1" applyBorder="1" applyAlignment="1">
      <alignment horizontal="right" vertical="center" wrapText="1"/>
    </xf>
    <xf numFmtId="0" fontId="5" fillId="0" borderId="18" xfId="0" applyFont="1" applyBorder="1" applyAlignment="1">
      <alignment vertical="top"/>
    </xf>
    <xf numFmtId="0" fontId="5" fillId="0" borderId="19" xfId="0" applyFont="1" applyBorder="1" applyAlignment="1">
      <alignment vertical="top" wrapText="1"/>
    </xf>
    <xf numFmtId="164" fontId="5" fillId="0" borderId="17" xfId="0" applyNumberFormat="1" applyFont="1" applyBorder="1" applyAlignment="1">
      <alignment vertical="top" wrapText="1"/>
    </xf>
    <xf numFmtId="164" fontId="4" fillId="0" borderId="20" xfId="0" applyNumberFormat="1" applyFont="1" applyBorder="1" applyAlignment="1">
      <alignment horizontal="center" vertical="top" wrapText="1"/>
    </xf>
    <xf numFmtId="164" fontId="9" fillId="0" borderId="2" xfId="0" applyNumberFormat="1" applyFont="1" applyBorder="1" applyAlignment="1">
      <alignment horizontal="right" vertical="center" wrapText="1"/>
    </xf>
    <xf numFmtId="165" fontId="8" fillId="0" borderId="12" xfId="0" applyNumberFormat="1" applyFont="1" applyBorder="1" applyAlignment="1">
      <alignment horizontal="center" vertical="top" wrapText="1"/>
    </xf>
    <xf numFmtId="0" fontId="4" fillId="0" borderId="21" xfId="0" applyFont="1" applyBorder="1" applyAlignment="1">
      <alignment horizontal="center" vertical="center" wrapText="1"/>
    </xf>
    <xf numFmtId="49" fontId="4" fillId="0" borderId="22" xfId="0" applyNumberFormat="1" applyFont="1" applyBorder="1" applyAlignment="1">
      <alignment horizontal="left" vertical="center" wrapText="1"/>
    </xf>
    <xf numFmtId="165" fontId="4" fillId="0" borderId="22" xfId="0" applyNumberFormat="1" applyFont="1" applyBorder="1" applyAlignment="1">
      <alignment horizontal="center" vertical="top" wrapText="1"/>
    </xf>
    <xf numFmtId="49" fontId="4" fillId="0" borderId="23" xfId="0" applyNumberFormat="1" applyFont="1" applyBorder="1" applyAlignment="1">
      <alignment horizontal="justify" vertical="center" wrapText="1"/>
    </xf>
    <xf numFmtId="0" fontId="8" fillId="0" borderId="2" xfId="0" applyFont="1" applyFill="1" applyBorder="1" applyAlignment="1">
      <alignment horizontal="left" vertical="center" wrapText="1"/>
    </xf>
    <xf numFmtId="164" fontId="9" fillId="0" borderId="2" xfId="0" applyNumberFormat="1" applyFont="1" applyFill="1" applyBorder="1" applyAlignment="1">
      <alignment vertical="center" wrapText="1"/>
    </xf>
    <xf numFmtId="0" fontId="4" fillId="0" borderId="2" xfId="0" applyNumberFormat="1" applyFont="1" applyFill="1" applyBorder="1" applyAlignment="1">
      <alignment horizontal="center" vertical="center" wrapText="1"/>
    </xf>
    <xf numFmtId="0" fontId="8" fillId="0" borderId="7" xfId="0" applyFont="1" applyBorder="1" applyAlignment="1">
      <alignment horizontal="justify" vertical="center" wrapText="1"/>
    </xf>
    <xf numFmtId="0" fontId="5" fillId="0" borderId="24" xfId="0" applyFont="1" applyBorder="1" applyAlignment="1">
      <alignment horizontal="center" vertical="center" wrapText="1"/>
    </xf>
    <xf numFmtId="164" fontId="5" fillId="0" borderId="22" xfId="0" applyNumberFormat="1" applyFont="1" applyBorder="1" applyAlignment="1">
      <alignment vertical="center" wrapText="1"/>
    </xf>
    <xf numFmtId="164" fontId="9" fillId="0" borderId="12" xfId="0" applyNumberFormat="1" applyFont="1" applyBorder="1" applyAlignment="1">
      <alignment vertical="center" wrapText="1"/>
    </xf>
    <xf numFmtId="164" fontId="9" fillId="0" borderId="2" xfId="0" applyNumberFormat="1" applyFont="1" applyBorder="1" applyAlignment="1">
      <alignment vertical="center" wrapText="1"/>
    </xf>
    <xf numFmtId="164" fontId="9" fillId="0" borderId="6" xfId="0" applyNumberFormat="1" applyFont="1" applyBorder="1" applyAlignment="1">
      <alignment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4" fillId="0" borderId="3" xfId="0" applyFont="1" applyBorder="1" applyAlignment="1">
      <alignment horizontal="justify" vertical="center" wrapText="1"/>
    </xf>
    <xf numFmtId="0" fontId="8" fillId="0" borderId="1"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164" fontId="5" fillId="0" borderId="25" xfId="0" applyNumberFormat="1" applyFont="1" applyFill="1" applyBorder="1" applyAlignment="1">
      <alignment vertical="center" wrapText="1"/>
    </xf>
    <xf numFmtId="165" fontId="4" fillId="0" borderId="2" xfId="0" applyNumberFormat="1" applyFont="1" applyBorder="1" applyAlignment="1">
      <alignment horizontal="center" vertical="center" wrapText="1"/>
    </xf>
    <xf numFmtId="0" fontId="4" fillId="0" borderId="3" xfId="0" applyFont="1" applyFill="1" applyBorder="1" applyAlignment="1">
      <alignment horizontal="justify" vertical="center" wrapText="1"/>
    </xf>
    <xf numFmtId="164" fontId="5" fillId="0" borderId="25" xfId="0" applyNumberFormat="1"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8" fillId="0" borderId="4" xfId="0" applyFont="1" applyBorder="1" applyAlignment="1">
      <alignment horizontal="center" vertical="center" wrapText="1"/>
    </xf>
    <xf numFmtId="0" fontId="4" fillId="0" borderId="25" xfId="0" applyFont="1" applyBorder="1" applyAlignment="1">
      <alignment horizontal="left" vertical="center" wrapText="1"/>
    </xf>
    <xf numFmtId="165" fontId="4" fillId="0" borderId="25" xfId="0" applyNumberFormat="1" applyFont="1" applyBorder="1" applyAlignment="1">
      <alignment horizontal="center" vertical="center" wrapText="1"/>
    </xf>
    <xf numFmtId="164" fontId="5" fillId="0" borderId="25" xfId="0" applyNumberFormat="1" applyFont="1" applyBorder="1" applyAlignment="1">
      <alignment horizontal="right" vertical="center" wrapText="1"/>
    </xf>
    <xf numFmtId="0" fontId="4" fillId="0" borderId="27" xfId="0" applyFont="1" applyBorder="1" applyAlignment="1">
      <alignment horizontal="justify" vertical="center" wrapText="1"/>
    </xf>
    <xf numFmtId="0" fontId="5" fillId="0" borderId="24" xfId="0" applyFont="1" applyBorder="1" applyAlignment="1">
      <alignment vertical="top"/>
    </xf>
    <xf numFmtId="0" fontId="5" fillId="0" borderId="5" xfId="0" applyFont="1" applyBorder="1" applyAlignment="1">
      <alignment vertical="top" wrapText="1"/>
    </xf>
    <xf numFmtId="164" fontId="5" fillId="0" borderId="5" xfId="0" applyNumberFormat="1" applyFont="1" applyBorder="1" applyAlignment="1">
      <alignment vertical="top" wrapText="1"/>
    </xf>
    <xf numFmtId="164" fontId="4" fillId="0" borderId="8" xfId="0" applyNumberFormat="1" applyFont="1" applyBorder="1" applyAlignment="1">
      <alignment horizontal="center" vertical="top" wrapText="1"/>
    </xf>
    <xf numFmtId="0" fontId="6" fillId="0" borderId="0" xfId="1" applyFont="1" applyAlignment="1">
      <alignment horizontal="left" vertical="center"/>
    </xf>
    <xf numFmtId="0" fontId="5" fillId="0" borderId="24" xfId="0" applyFont="1" applyBorder="1" applyAlignment="1">
      <alignment horizontal="left" vertical="center"/>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4" fontId="4" fillId="0" borderId="8" xfId="0" applyNumberFormat="1" applyFont="1" applyBorder="1" applyAlignment="1">
      <alignment horizontal="center" vertical="center" wrapText="1"/>
    </xf>
    <xf numFmtId="0" fontId="4" fillId="0" borderId="2" xfId="0" applyFont="1" applyBorder="1" applyAlignment="1">
      <alignment horizontal="left" vertical="center" wrapText="1"/>
    </xf>
    <xf numFmtId="165"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justify" vertical="center" wrapText="1"/>
    </xf>
    <xf numFmtId="165" fontId="4" fillId="0" borderId="2" xfId="0" applyNumberFormat="1" applyFont="1" applyBorder="1" applyAlignment="1">
      <alignment horizontal="center" vertical="center" wrapText="1"/>
    </xf>
    <xf numFmtId="0" fontId="4" fillId="0" borderId="3"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right" vertical="center" wrapText="1"/>
    </xf>
    <xf numFmtId="0" fontId="0" fillId="0" borderId="2" xfId="0" applyBorder="1" applyAlignment="1">
      <alignment horizontal="center" vertical="center" wrapText="1"/>
    </xf>
    <xf numFmtId="0" fontId="4" fillId="0" borderId="3" xfId="0" applyFont="1" applyBorder="1" applyAlignment="1">
      <alignment horizontal="justify" vertical="center" wrapText="1"/>
    </xf>
    <xf numFmtId="0" fontId="4" fillId="0" borderId="2" xfId="0" applyFont="1" applyBorder="1" applyAlignment="1">
      <alignment horizontal="left" vertical="center" wrapText="1"/>
    </xf>
    <xf numFmtId="165"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justify" vertical="center" wrapText="1"/>
    </xf>
    <xf numFmtId="0" fontId="3" fillId="0" borderId="0" xfId="1" applyFont="1" applyAlignment="1">
      <alignment horizontal="center" vertical="center" wrapText="1"/>
    </xf>
    <xf numFmtId="0" fontId="4" fillId="0" borderId="3"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6" xfId="0" applyFont="1" applyBorder="1" applyAlignment="1">
      <alignment horizontal="left" vertical="center" wrapText="1"/>
    </xf>
    <xf numFmtId="0" fontId="0" fillId="0" borderId="1" xfId="0"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165" fontId="4" fillId="0" borderId="2"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6" xfId="0" applyFont="1" applyBorder="1" applyAlignment="1">
      <alignment horizontal="left" vertical="center" wrapText="1"/>
    </xf>
    <xf numFmtId="0" fontId="13" fillId="0" borderId="28"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lignment horizontal="justify" vertical="center" wrapText="1"/>
    </xf>
    <xf numFmtId="0" fontId="0" fillId="0" borderId="3" xfId="0" applyBorder="1" applyAlignment="1">
      <alignment horizontal="justify" vertical="center" wrapText="1"/>
    </xf>
    <xf numFmtId="165" fontId="4"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right"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left" vertical="center" wrapText="1"/>
    </xf>
  </cellXfs>
  <cellStyles count="2">
    <cellStyle name="Normální" xfId="0" builtinId="0"/>
    <cellStyle name="Normální 3 2 3" xfId="1" xr:uid="{56D51842-E31E-4EF5-B7C0-6227D2BAB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6"/>
  <sheetViews>
    <sheetView tabSelected="1" zoomScaleNormal="100" zoomScaleSheetLayoutView="100" workbookViewId="0">
      <pane ySplit="5" topLeftCell="A6" activePane="bottomLeft" state="frozen"/>
      <selection activeCell="D110" sqref="D110"/>
      <selection pane="bottomLeft" activeCell="G3" sqref="G3"/>
    </sheetView>
  </sheetViews>
  <sheetFormatPr defaultColWidth="9.140625" defaultRowHeight="15" x14ac:dyDescent="0.2"/>
  <cols>
    <col min="1" max="1" width="12.5703125" style="3" customWidth="1"/>
    <col min="2" max="2" width="35.42578125" style="3" customWidth="1"/>
    <col min="3" max="3" width="5.7109375" style="1" hidden="1" customWidth="1"/>
    <col min="4" max="4" width="13.140625" style="2" customWidth="1"/>
    <col min="5" max="5" width="86.28515625" style="3" customWidth="1"/>
    <col min="6" max="16384" width="9.140625" style="3"/>
  </cols>
  <sheetData>
    <row r="1" spans="1:5" customFormat="1" ht="40.5" customHeight="1" x14ac:dyDescent="0.2">
      <c r="A1" s="133" t="s">
        <v>0</v>
      </c>
      <c r="B1" s="133"/>
      <c r="C1" s="133"/>
      <c r="D1" s="133"/>
      <c r="E1" s="133"/>
    </row>
    <row r="2" spans="1:5" customFormat="1" x14ac:dyDescent="0.2">
      <c r="A2" s="14"/>
      <c r="B2" s="14"/>
      <c r="C2" s="15"/>
    </row>
    <row r="3" spans="1:5" customFormat="1" ht="15.75" customHeight="1" x14ac:dyDescent="0.2">
      <c r="A3" s="16" t="s">
        <v>1</v>
      </c>
      <c r="B3" s="16"/>
      <c r="C3" s="16"/>
    </row>
    <row r="4" spans="1:5" customFormat="1" ht="13.5" thickBot="1" x14ac:dyDescent="0.25"/>
    <row r="5" spans="1:5" s="5" customFormat="1" ht="45" customHeight="1" thickBot="1" x14ac:dyDescent="0.25">
      <c r="A5" s="48" t="s">
        <v>2</v>
      </c>
      <c r="B5" s="49" t="s">
        <v>3</v>
      </c>
      <c r="C5" s="50" t="s">
        <v>4</v>
      </c>
      <c r="D5" s="51" t="s">
        <v>5</v>
      </c>
      <c r="E5" s="52" t="s">
        <v>6</v>
      </c>
    </row>
    <row r="6" spans="1:5" s="7" customFormat="1" ht="54.75" customHeight="1" x14ac:dyDescent="0.2">
      <c r="A6" s="32" t="s">
        <v>57</v>
      </c>
      <c r="B6" s="36" t="s">
        <v>226</v>
      </c>
      <c r="C6" s="75" t="s">
        <v>227</v>
      </c>
      <c r="D6" s="86">
        <v>38775.599999999999</v>
      </c>
      <c r="E6" s="53" t="s">
        <v>688</v>
      </c>
    </row>
    <row r="7" spans="1:5" s="7" customFormat="1" ht="67.5" customHeight="1" x14ac:dyDescent="0.2">
      <c r="A7" s="33" t="s">
        <v>57</v>
      </c>
      <c r="B7" s="37" t="s">
        <v>228</v>
      </c>
      <c r="C7" s="34" t="s">
        <v>229</v>
      </c>
      <c r="D7" s="87">
        <v>23750</v>
      </c>
      <c r="E7" s="35" t="s">
        <v>716</v>
      </c>
    </row>
    <row r="8" spans="1:5" s="7" customFormat="1" ht="69.75" customHeight="1" x14ac:dyDescent="0.2">
      <c r="A8" s="33" t="s">
        <v>57</v>
      </c>
      <c r="B8" s="37" t="s">
        <v>230</v>
      </c>
      <c r="C8" s="34" t="s">
        <v>231</v>
      </c>
      <c r="D8" s="87">
        <v>19914.800000000003</v>
      </c>
      <c r="E8" s="35" t="s">
        <v>715</v>
      </c>
    </row>
    <row r="9" spans="1:5" s="7" customFormat="1" ht="42.75" customHeight="1" x14ac:dyDescent="0.2">
      <c r="A9" s="33" t="s">
        <v>57</v>
      </c>
      <c r="B9" s="37" t="s">
        <v>232</v>
      </c>
      <c r="C9" s="34" t="s">
        <v>233</v>
      </c>
      <c r="D9" s="87">
        <v>200</v>
      </c>
      <c r="E9" s="35" t="s">
        <v>234</v>
      </c>
    </row>
    <row r="10" spans="1:5" s="7" customFormat="1" ht="94.5" customHeight="1" x14ac:dyDescent="0.2">
      <c r="A10" s="33" t="s">
        <v>57</v>
      </c>
      <c r="B10" s="37" t="s">
        <v>235</v>
      </c>
      <c r="C10" s="34" t="s">
        <v>236</v>
      </c>
      <c r="D10" s="87">
        <v>11994.400000000001</v>
      </c>
      <c r="E10" s="35" t="s">
        <v>237</v>
      </c>
    </row>
    <row r="11" spans="1:5" s="7" customFormat="1" ht="66.75" customHeight="1" x14ac:dyDescent="0.2">
      <c r="A11" s="33" t="s">
        <v>57</v>
      </c>
      <c r="B11" s="37" t="s">
        <v>238</v>
      </c>
      <c r="C11" s="34" t="s">
        <v>239</v>
      </c>
      <c r="D11" s="87">
        <v>100.6</v>
      </c>
      <c r="E11" s="35" t="s">
        <v>240</v>
      </c>
    </row>
    <row r="12" spans="1:5" s="7" customFormat="1" ht="66" customHeight="1" x14ac:dyDescent="0.2">
      <c r="A12" s="33" t="s">
        <v>57</v>
      </c>
      <c r="B12" s="37" t="s">
        <v>241</v>
      </c>
      <c r="C12" s="34" t="s">
        <v>242</v>
      </c>
      <c r="D12" s="87">
        <v>9598.4</v>
      </c>
      <c r="E12" s="35" t="s">
        <v>243</v>
      </c>
    </row>
    <row r="13" spans="1:5" s="7" customFormat="1" ht="81" customHeight="1" x14ac:dyDescent="0.2">
      <c r="A13" s="33" t="s">
        <v>57</v>
      </c>
      <c r="B13" s="37" t="s">
        <v>244</v>
      </c>
      <c r="C13" s="34" t="s">
        <v>245</v>
      </c>
      <c r="D13" s="87">
        <v>62.6</v>
      </c>
      <c r="E13" s="35" t="s">
        <v>246</v>
      </c>
    </row>
    <row r="14" spans="1:5" s="7" customFormat="1" ht="67.5" customHeight="1" x14ac:dyDescent="0.2">
      <c r="A14" s="33" t="s">
        <v>57</v>
      </c>
      <c r="B14" s="37" t="s">
        <v>247</v>
      </c>
      <c r="C14" s="34" t="s">
        <v>248</v>
      </c>
      <c r="D14" s="87">
        <v>62.6</v>
      </c>
      <c r="E14" s="35" t="s">
        <v>249</v>
      </c>
    </row>
    <row r="15" spans="1:5" s="7" customFormat="1" ht="68.25" customHeight="1" x14ac:dyDescent="0.2">
      <c r="A15" s="33" t="s">
        <v>57</v>
      </c>
      <c r="B15" s="37" t="s">
        <v>250</v>
      </c>
      <c r="C15" s="34" t="s">
        <v>251</v>
      </c>
      <c r="D15" s="87">
        <v>28072.9</v>
      </c>
      <c r="E15" s="35" t="s">
        <v>252</v>
      </c>
    </row>
    <row r="16" spans="1:5" s="7" customFormat="1" ht="89.25" x14ac:dyDescent="0.2">
      <c r="A16" s="33" t="s">
        <v>57</v>
      </c>
      <c r="B16" s="37" t="s">
        <v>253</v>
      </c>
      <c r="C16" s="34" t="s">
        <v>254</v>
      </c>
      <c r="D16" s="87">
        <v>271.10000000000002</v>
      </c>
      <c r="E16" s="35" t="s">
        <v>255</v>
      </c>
    </row>
    <row r="17" spans="1:5" s="7" customFormat="1" ht="42" customHeight="1" x14ac:dyDescent="0.2">
      <c r="A17" s="33" t="s">
        <v>69</v>
      </c>
      <c r="B17" s="37" t="s">
        <v>70</v>
      </c>
      <c r="C17" s="34" t="s">
        <v>71</v>
      </c>
      <c r="D17" s="87">
        <v>25.5</v>
      </c>
      <c r="E17" s="35" t="s">
        <v>72</v>
      </c>
    </row>
    <row r="18" spans="1:5" s="7" customFormat="1" ht="82.5" customHeight="1" x14ac:dyDescent="0.2">
      <c r="A18" s="33" t="s">
        <v>56</v>
      </c>
      <c r="B18" s="37" t="s">
        <v>256</v>
      </c>
      <c r="C18" s="34" t="s">
        <v>257</v>
      </c>
      <c r="D18" s="87">
        <v>560.4</v>
      </c>
      <c r="E18" s="35" t="s">
        <v>258</v>
      </c>
    </row>
    <row r="19" spans="1:5" s="7" customFormat="1" ht="42" customHeight="1" x14ac:dyDescent="0.2">
      <c r="A19" s="33" t="s">
        <v>56</v>
      </c>
      <c r="B19" s="37" t="s">
        <v>259</v>
      </c>
      <c r="C19" s="34" t="s">
        <v>260</v>
      </c>
      <c r="D19" s="87">
        <v>1100</v>
      </c>
      <c r="E19" s="35" t="s">
        <v>261</v>
      </c>
    </row>
    <row r="20" spans="1:5" s="7" customFormat="1" ht="55.5" customHeight="1" x14ac:dyDescent="0.2">
      <c r="A20" s="62" t="s">
        <v>73</v>
      </c>
      <c r="B20" s="63" t="s">
        <v>74</v>
      </c>
      <c r="C20" s="8" t="s">
        <v>75</v>
      </c>
      <c r="D20" s="24">
        <v>3046.5</v>
      </c>
      <c r="E20" s="65" t="s">
        <v>76</v>
      </c>
    </row>
    <row r="21" spans="1:5" s="7" customFormat="1" ht="67.5" customHeight="1" x14ac:dyDescent="0.2">
      <c r="A21" s="62" t="s">
        <v>73</v>
      </c>
      <c r="B21" s="63" t="s">
        <v>77</v>
      </c>
      <c r="C21" s="8">
        <v>3472</v>
      </c>
      <c r="D21" s="24">
        <v>1323.8000000000002</v>
      </c>
      <c r="E21" s="65" t="s">
        <v>78</v>
      </c>
    </row>
    <row r="22" spans="1:5" s="7" customFormat="1" ht="42.75" customHeight="1" x14ac:dyDescent="0.2">
      <c r="A22" s="33" t="s">
        <v>262</v>
      </c>
      <c r="B22" s="37" t="s">
        <v>263</v>
      </c>
      <c r="C22" s="34">
        <v>3207</v>
      </c>
      <c r="D22" s="87">
        <v>268.2</v>
      </c>
      <c r="E22" s="35" t="s">
        <v>264</v>
      </c>
    </row>
    <row r="23" spans="1:5" s="7" customFormat="1" ht="53.25" customHeight="1" x14ac:dyDescent="0.2">
      <c r="A23" s="33" t="s">
        <v>262</v>
      </c>
      <c r="B23" s="37" t="s">
        <v>265</v>
      </c>
      <c r="C23" s="34">
        <v>3208</v>
      </c>
      <c r="D23" s="87">
        <v>268.2</v>
      </c>
      <c r="E23" s="35" t="s">
        <v>266</v>
      </c>
    </row>
    <row r="24" spans="1:5" s="7" customFormat="1" ht="94.5" customHeight="1" x14ac:dyDescent="0.2">
      <c r="A24" s="33" t="s">
        <v>79</v>
      </c>
      <c r="B24" s="63" t="s">
        <v>359</v>
      </c>
      <c r="C24" s="63">
        <v>3514</v>
      </c>
      <c r="D24" s="25">
        <v>1033</v>
      </c>
      <c r="E24" s="65" t="s">
        <v>360</v>
      </c>
    </row>
    <row r="25" spans="1:5" s="7" customFormat="1" ht="93.75" customHeight="1" x14ac:dyDescent="0.2">
      <c r="A25" s="62" t="s">
        <v>79</v>
      </c>
      <c r="B25" s="63" t="s">
        <v>80</v>
      </c>
      <c r="C25" s="8">
        <v>3234</v>
      </c>
      <c r="D25" s="24">
        <v>13136.5</v>
      </c>
      <c r="E25" s="65" t="s">
        <v>537</v>
      </c>
    </row>
    <row r="26" spans="1:5" s="7" customFormat="1" ht="95.25" customHeight="1" x14ac:dyDescent="0.2">
      <c r="A26" s="62" t="s">
        <v>79</v>
      </c>
      <c r="B26" s="63" t="s">
        <v>81</v>
      </c>
      <c r="C26" s="8">
        <v>3236</v>
      </c>
      <c r="D26" s="24">
        <v>381.1</v>
      </c>
      <c r="E26" s="65" t="s">
        <v>82</v>
      </c>
    </row>
    <row r="27" spans="1:5" s="7" customFormat="1" ht="81.75" customHeight="1" x14ac:dyDescent="0.2">
      <c r="A27" s="62" t="s">
        <v>79</v>
      </c>
      <c r="B27" s="63" t="s">
        <v>83</v>
      </c>
      <c r="C27" s="8" t="s">
        <v>84</v>
      </c>
      <c r="D27" s="24">
        <v>6675.2000000000007</v>
      </c>
      <c r="E27" s="65" t="s">
        <v>85</v>
      </c>
    </row>
    <row r="28" spans="1:5" s="7" customFormat="1" ht="54.75" customHeight="1" x14ac:dyDescent="0.2">
      <c r="A28" s="62" t="s">
        <v>24</v>
      </c>
      <c r="B28" s="63" t="s">
        <v>86</v>
      </c>
      <c r="C28" s="8" t="s">
        <v>87</v>
      </c>
      <c r="D28" s="24">
        <v>436</v>
      </c>
      <c r="E28" s="65" t="s">
        <v>88</v>
      </c>
    </row>
    <row r="29" spans="1:5" s="7" customFormat="1" ht="43.5" customHeight="1" x14ac:dyDescent="0.2">
      <c r="A29" s="62" t="s">
        <v>24</v>
      </c>
      <c r="B29" s="63" t="s">
        <v>89</v>
      </c>
      <c r="C29" s="8">
        <v>3489</v>
      </c>
      <c r="D29" s="24">
        <v>50</v>
      </c>
      <c r="E29" s="65" t="s">
        <v>90</v>
      </c>
    </row>
    <row r="30" spans="1:5" s="7" customFormat="1" ht="108" customHeight="1" x14ac:dyDescent="0.2">
      <c r="A30" s="43" t="s">
        <v>426</v>
      </c>
      <c r="B30" s="46" t="s">
        <v>374</v>
      </c>
      <c r="C30" s="44">
        <v>3209</v>
      </c>
      <c r="D30" s="31">
        <v>9569.4</v>
      </c>
      <c r="E30" s="68" t="s">
        <v>438</v>
      </c>
    </row>
    <row r="31" spans="1:5" s="7" customFormat="1" ht="108" customHeight="1" x14ac:dyDescent="0.2">
      <c r="A31" s="43" t="s">
        <v>426</v>
      </c>
      <c r="B31" s="46" t="s">
        <v>375</v>
      </c>
      <c r="C31" s="44">
        <v>3210</v>
      </c>
      <c r="D31" s="31">
        <v>12424.1</v>
      </c>
      <c r="E31" s="68" t="s">
        <v>376</v>
      </c>
    </row>
    <row r="32" spans="1:5" s="7" customFormat="1" ht="109.5" customHeight="1" x14ac:dyDescent="0.2">
      <c r="A32" s="43" t="s">
        <v>426</v>
      </c>
      <c r="B32" s="46" t="s">
        <v>377</v>
      </c>
      <c r="C32" s="44">
        <v>3211</v>
      </c>
      <c r="D32" s="31">
        <v>5515.6</v>
      </c>
      <c r="E32" s="68" t="s">
        <v>378</v>
      </c>
    </row>
    <row r="33" spans="1:5" s="7" customFormat="1" ht="42" customHeight="1" x14ac:dyDescent="0.2">
      <c r="A33" s="43" t="s">
        <v>426</v>
      </c>
      <c r="B33" s="46" t="s">
        <v>379</v>
      </c>
      <c r="C33" s="44" t="s">
        <v>380</v>
      </c>
      <c r="D33" s="31">
        <v>8143.7</v>
      </c>
      <c r="E33" s="68" t="s">
        <v>698</v>
      </c>
    </row>
    <row r="34" spans="1:5" s="7" customFormat="1" ht="109.5" customHeight="1" x14ac:dyDescent="0.2">
      <c r="A34" s="43" t="s">
        <v>426</v>
      </c>
      <c r="B34" s="46" t="s">
        <v>381</v>
      </c>
      <c r="C34" s="44" t="s">
        <v>382</v>
      </c>
      <c r="D34" s="31">
        <v>15444.6</v>
      </c>
      <c r="E34" s="68" t="s">
        <v>383</v>
      </c>
    </row>
    <row r="35" spans="1:5" s="7" customFormat="1" ht="81.75" customHeight="1" x14ac:dyDescent="0.2">
      <c r="A35" s="43" t="s">
        <v>426</v>
      </c>
      <c r="B35" s="46" t="s">
        <v>384</v>
      </c>
      <c r="C35" s="44" t="s">
        <v>385</v>
      </c>
      <c r="D35" s="31">
        <v>12145.7</v>
      </c>
      <c r="E35" s="68" t="s">
        <v>386</v>
      </c>
    </row>
    <row r="36" spans="1:5" s="7" customFormat="1" ht="66.75" customHeight="1" x14ac:dyDescent="0.2">
      <c r="A36" s="43" t="s">
        <v>426</v>
      </c>
      <c r="B36" s="46" t="s">
        <v>387</v>
      </c>
      <c r="C36" s="44" t="s">
        <v>388</v>
      </c>
      <c r="D36" s="31">
        <v>7806.2000000000007</v>
      </c>
      <c r="E36" s="68" t="s">
        <v>538</v>
      </c>
    </row>
    <row r="37" spans="1:5" s="7" customFormat="1" ht="84.75" customHeight="1" x14ac:dyDescent="0.2">
      <c r="A37" s="43" t="s">
        <v>426</v>
      </c>
      <c r="B37" s="46" t="s">
        <v>389</v>
      </c>
      <c r="C37" s="44" t="s">
        <v>390</v>
      </c>
      <c r="D37" s="31">
        <v>35115.5</v>
      </c>
      <c r="E37" s="68" t="s">
        <v>391</v>
      </c>
    </row>
    <row r="38" spans="1:5" s="7" customFormat="1" ht="106.5" customHeight="1" x14ac:dyDescent="0.2">
      <c r="A38" s="43" t="s">
        <v>426</v>
      </c>
      <c r="B38" s="46" t="s">
        <v>392</v>
      </c>
      <c r="C38" s="44" t="s">
        <v>393</v>
      </c>
      <c r="D38" s="31">
        <v>165</v>
      </c>
      <c r="E38" s="68" t="s">
        <v>394</v>
      </c>
    </row>
    <row r="39" spans="1:5" s="7" customFormat="1" ht="55.5" customHeight="1" x14ac:dyDescent="0.2">
      <c r="A39" s="43" t="s">
        <v>426</v>
      </c>
      <c r="B39" s="46" t="s">
        <v>395</v>
      </c>
      <c r="C39" s="44" t="s">
        <v>396</v>
      </c>
      <c r="D39" s="31">
        <v>2805.5</v>
      </c>
      <c r="E39" s="68" t="s">
        <v>539</v>
      </c>
    </row>
    <row r="40" spans="1:5" s="7" customFormat="1" ht="55.5" customHeight="1" x14ac:dyDescent="0.2">
      <c r="A40" s="43" t="s">
        <v>426</v>
      </c>
      <c r="B40" s="46" t="s">
        <v>397</v>
      </c>
      <c r="C40" s="44" t="s">
        <v>398</v>
      </c>
      <c r="D40" s="31">
        <v>4699.8</v>
      </c>
      <c r="E40" s="68" t="s">
        <v>540</v>
      </c>
    </row>
    <row r="41" spans="1:5" s="7" customFormat="1" ht="55.5" customHeight="1" x14ac:dyDescent="0.2">
      <c r="A41" s="43" t="s">
        <v>426</v>
      </c>
      <c r="B41" s="46" t="s">
        <v>399</v>
      </c>
      <c r="C41" s="44" t="s">
        <v>400</v>
      </c>
      <c r="D41" s="31">
        <v>6211.1</v>
      </c>
      <c r="E41" s="68" t="s">
        <v>541</v>
      </c>
    </row>
    <row r="42" spans="1:5" s="7" customFormat="1" ht="41.25" customHeight="1" x14ac:dyDescent="0.2">
      <c r="A42" s="43" t="s">
        <v>426</v>
      </c>
      <c r="B42" s="46" t="s">
        <v>401</v>
      </c>
      <c r="C42" s="44" t="s">
        <v>402</v>
      </c>
      <c r="D42" s="31">
        <v>3077</v>
      </c>
      <c r="E42" s="68" t="s">
        <v>542</v>
      </c>
    </row>
    <row r="43" spans="1:5" s="7" customFormat="1" ht="54.75" customHeight="1" x14ac:dyDescent="0.2">
      <c r="A43" s="43" t="s">
        <v>426</v>
      </c>
      <c r="B43" s="46" t="s">
        <v>403</v>
      </c>
      <c r="C43" s="44" t="s">
        <v>404</v>
      </c>
      <c r="D43" s="31">
        <v>5157.9000000000005</v>
      </c>
      <c r="E43" s="68" t="s">
        <v>543</v>
      </c>
    </row>
    <row r="44" spans="1:5" s="7" customFormat="1" ht="93.75" customHeight="1" x14ac:dyDescent="0.2">
      <c r="A44" s="43" t="s">
        <v>426</v>
      </c>
      <c r="B44" s="46" t="s">
        <v>405</v>
      </c>
      <c r="C44" s="44" t="s">
        <v>406</v>
      </c>
      <c r="D44" s="31">
        <v>8983.1</v>
      </c>
      <c r="E44" s="68" t="s">
        <v>407</v>
      </c>
    </row>
    <row r="45" spans="1:5" s="7" customFormat="1" ht="54.75" customHeight="1" x14ac:dyDescent="0.2">
      <c r="A45" s="43" t="s">
        <v>426</v>
      </c>
      <c r="B45" s="46" t="s">
        <v>408</v>
      </c>
      <c r="C45" s="44" t="s">
        <v>409</v>
      </c>
      <c r="D45" s="31">
        <v>12423.6</v>
      </c>
      <c r="E45" s="68" t="s">
        <v>569</v>
      </c>
    </row>
    <row r="46" spans="1:5" s="7" customFormat="1" ht="54.75" customHeight="1" x14ac:dyDescent="0.2">
      <c r="A46" s="43" t="s">
        <v>426</v>
      </c>
      <c r="B46" s="46" t="s">
        <v>410</v>
      </c>
      <c r="C46" s="44" t="s">
        <v>411</v>
      </c>
      <c r="D46" s="31">
        <v>5047.1000000000004</v>
      </c>
      <c r="E46" s="68" t="s">
        <v>412</v>
      </c>
    </row>
    <row r="47" spans="1:5" s="7" customFormat="1" ht="54.75" customHeight="1" x14ac:dyDescent="0.2">
      <c r="A47" s="43" t="s">
        <v>426</v>
      </c>
      <c r="B47" s="46" t="s">
        <v>413</v>
      </c>
      <c r="C47" s="44" t="s">
        <v>414</v>
      </c>
      <c r="D47" s="31">
        <v>136746.1</v>
      </c>
      <c r="E47" s="68" t="s">
        <v>544</v>
      </c>
    </row>
    <row r="48" spans="1:5" s="67" customFormat="1" ht="66.75" customHeight="1" x14ac:dyDescent="0.2">
      <c r="A48" s="33" t="s">
        <v>426</v>
      </c>
      <c r="B48" s="37" t="s">
        <v>455</v>
      </c>
      <c r="C48" s="69">
        <v>3201</v>
      </c>
      <c r="D48" s="74">
        <v>150</v>
      </c>
      <c r="E48" s="35" t="s">
        <v>456</v>
      </c>
    </row>
    <row r="49" spans="1:5" s="7" customFormat="1" ht="54.75" customHeight="1" x14ac:dyDescent="0.2">
      <c r="A49" s="43" t="s">
        <v>426</v>
      </c>
      <c r="B49" s="46" t="s">
        <v>415</v>
      </c>
      <c r="C49" s="44" t="s">
        <v>416</v>
      </c>
      <c r="D49" s="31">
        <v>12796.300000000001</v>
      </c>
      <c r="E49" s="68" t="s">
        <v>570</v>
      </c>
    </row>
    <row r="50" spans="1:5" s="7" customFormat="1" ht="42.75" customHeight="1" x14ac:dyDescent="0.2">
      <c r="A50" s="43" t="s">
        <v>426</v>
      </c>
      <c r="B50" s="46" t="s">
        <v>417</v>
      </c>
      <c r="C50" s="44" t="s">
        <v>418</v>
      </c>
      <c r="D50" s="31">
        <v>2691.5</v>
      </c>
      <c r="E50" s="68" t="s">
        <v>545</v>
      </c>
    </row>
    <row r="51" spans="1:5" s="7" customFormat="1" ht="79.5" customHeight="1" x14ac:dyDescent="0.2">
      <c r="A51" s="62" t="s">
        <v>42</v>
      </c>
      <c r="B51" s="63" t="s">
        <v>267</v>
      </c>
      <c r="C51" s="8">
        <v>3219</v>
      </c>
      <c r="D51" s="24">
        <v>94.4</v>
      </c>
      <c r="E51" s="65" t="s">
        <v>268</v>
      </c>
    </row>
    <row r="52" spans="1:5" s="7" customFormat="1" ht="42.75" customHeight="1" x14ac:dyDescent="0.2">
      <c r="A52" s="62" t="s">
        <v>42</v>
      </c>
      <c r="B52" s="63" t="s">
        <v>269</v>
      </c>
      <c r="C52" s="8">
        <v>3230</v>
      </c>
      <c r="D52" s="24">
        <v>3575.5</v>
      </c>
      <c r="E52" s="65" t="s">
        <v>270</v>
      </c>
    </row>
    <row r="53" spans="1:5" s="7" customFormat="1" ht="66" customHeight="1" x14ac:dyDescent="0.2">
      <c r="A53" s="62" t="s">
        <v>42</v>
      </c>
      <c r="B53" s="63" t="s">
        <v>271</v>
      </c>
      <c r="C53" s="8" t="s">
        <v>272</v>
      </c>
      <c r="D53" s="24">
        <v>14441.800000000001</v>
      </c>
      <c r="E53" s="65" t="s">
        <v>546</v>
      </c>
    </row>
    <row r="54" spans="1:5" s="7" customFormat="1" ht="54.75" customHeight="1" x14ac:dyDescent="0.2">
      <c r="A54" s="62" t="s">
        <v>42</v>
      </c>
      <c r="B54" s="63" t="s">
        <v>273</v>
      </c>
      <c r="C54" s="8" t="s">
        <v>274</v>
      </c>
      <c r="D54" s="24">
        <v>22796.400000000001</v>
      </c>
      <c r="E54" s="65" t="s">
        <v>275</v>
      </c>
    </row>
    <row r="55" spans="1:5" s="7" customFormat="1" ht="55.5" customHeight="1" x14ac:dyDescent="0.2">
      <c r="A55" s="62" t="s">
        <v>42</v>
      </c>
      <c r="B55" s="63" t="s">
        <v>276</v>
      </c>
      <c r="C55" s="8" t="s">
        <v>277</v>
      </c>
      <c r="D55" s="24">
        <v>1377.8000000000002</v>
      </c>
      <c r="E55" s="65" t="s">
        <v>278</v>
      </c>
    </row>
    <row r="56" spans="1:5" s="7" customFormat="1" ht="43.5" customHeight="1" x14ac:dyDescent="0.2">
      <c r="A56" s="62" t="s">
        <v>42</v>
      </c>
      <c r="B56" s="63" t="s">
        <v>279</v>
      </c>
      <c r="C56" s="8" t="s">
        <v>280</v>
      </c>
      <c r="D56" s="24">
        <v>5573.9000000000005</v>
      </c>
      <c r="E56" s="65" t="s">
        <v>281</v>
      </c>
    </row>
    <row r="57" spans="1:5" s="7" customFormat="1" ht="68.25" customHeight="1" x14ac:dyDescent="0.2">
      <c r="A57" s="62" t="s">
        <v>42</v>
      </c>
      <c r="B57" s="63" t="s">
        <v>282</v>
      </c>
      <c r="C57" s="8" t="s">
        <v>283</v>
      </c>
      <c r="D57" s="24">
        <v>13583.900000000001</v>
      </c>
      <c r="E57" s="65" t="s">
        <v>284</v>
      </c>
    </row>
    <row r="58" spans="1:5" s="7" customFormat="1" ht="93.75" customHeight="1" x14ac:dyDescent="0.2">
      <c r="A58" s="62" t="s">
        <v>42</v>
      </c>
      <c r="B58" s="63" t="s">
        <v>285</v>
      </c>
      <c r="C58" s="8" t="s">
        <v>286</v>
      </c>
      <c r="D58" s="24">
        <v>72.600000000000009</v>
      </c>
      <c r="E58" s="65" t="s">
        <v>287</v>
      </c>
    </row>
    <row r="59" spans="1:5" s="7" customFormat="1" ht="93" customHeight="1" x14ac:dyDescent="0.2">
      <c r="A59" s="62" t="s">
        <v>42</v>
      </c>
      <c r="B59" s="63" t="s">
        <v>288</v>
      </c>
      <c r="C59" s="8" t="s">
        <v>289</v>
      </c>
      <c r="D59" s="24">
        <v>86.300000000000011</v>
      </c>
      <c r="E59" s="65" t="s">
        <v>290</v>
      </c>
    </row>
    <row r="60" spans="1:5" s="7" customFormat="1" ht="93" customHeight="1" x14ac:dyDescent="0.2">
      <c r="A60" s="62" t="s">
        <v>42</v>
      </c>
      <c r="B60" s="63" t="s">
        <v>291</v>
      </c>
      <c r="C60" s="8" t="s">
        <v>292</v>
      </c>
      <c r="D60" s="24">
        <v>51.5</v>
      </c>
      <c r="E60" s="65" t="s">
        <v>293</v>
      </c>
    </row>
    <row r="61" spans="1:5" s="7" customFormat="1" ht="93.75" customHeight="1" x14ac:dyDescent="0.2">
      <c r="A61" s="62" t="s">
        <v>42</v>
      </c>
      <c r="B61" s="63" t="s">
        <v>294</v>
      </c>
      <c r="C61" s="8" t="s">
        <v>295</v>
      </c>
      <c r="D61" s="24">
        <v>404.1</v>
      </c>
      <c r="E61" s="65" t="s">
        <v>296</v>
      </c>
    </row>
    <row r="62" spans="1:5" s="7" customFormat="1" ht="66.75" customHeight="1" x14ac:dyDescent="0.2">
      <c r="A62" s="62" t="s">
        <v>42</v>
      </c>
      <c r="B62" s="63" t="s">
        <v>297</v>
      </c>
      <c r="C62" s="8" t="s">
        <v>298</v>
      </c>
      <c r="D62" s="24">
        <v>2748.4</v>
      </c>
      <c r="E62" s="65" t="s">
        <v>299</v>
      </c>
    </row>
    <row r="63" spans="1:5" s="7" customFormat="1" ht="102" x14ac:dyDescent="0.2">
      <c r="A63" s="62" t="s">
        <v>42</v>
      </c>
      <c r="B63" s="63" t="s">
        <v>300</v>
      </c>
      <c r="C63" s="8" t="s">
        <v>301</v>
      </c>
      <c r="D63" s="24">
        <v>196.8</v>
      </c>
      <c r="E63" s="65" t="s">
        <v>302</v>
      </c>
    </row>
    <row r="64" spans="1:5" s="7" customFormat="1" ht="89.25" x14ac:dyDescent="0.2">
      <c r="A64" s="62" t="s">
        <v>42</v>
      </c>
      <c r="B64" s="63" t="s">
        <v>303</v>
      </c>
      <c r="C64" s="8" t="s">
        <v>304</v>
      </c>
      <c r="D64" s="24">
        <v>115.5</v>
      </c>
      <c r="E64" s="65" t="s">
        <v>547</v>
      </c>
    </row>
    <row r="65" spans="1:5" s="7" customFormat="1" ht="102" x14ac:dyDescent="0.2">
      <c r="A65" s="62" t="s">
        <v>42</v>
      </c>
      <c r="B65" s="63" t="s">
        <v>305</v>
      </c>
      <c r="C65" s="8" t="s">
        <v>306</v>
      </c>
      <c r="D65" s="24">
        <v>776.80000000000007</v>
      </c>
      <c r="E65" s="65" t="s">
        <v>307</v>
      </c>
    </row>
    <row r="66" spans="1:5" s="7" customFormat="1" ht="109.5" customHeight="1" x14ac:dyDescent="0.2">
      <c r="A66" s="62" t="s">
        <v>42</v>
      </c>
      <c r="B66" s="63" t="s">
        <v>308</v>
      </c>
      <c r="C66" s="8" t="s">
        <v>309</v>
      </c>
      <c r="D66" s="24">
        <v>210.9</v>
      </c>
      <c r="E66" s="65" t="s">
        <v>683</v>
      </c>
    </row>
    <row r="67" spans="1:5" s="7" customFormat="1" ht="107.25" customHeight="1" x14ac:dyDescent="0.2">
      <c r="A67" s="62" t="s">
        <v>42</v>
      </c>
      <c r="B67" s="63" t="s">
        <v>310</v>
      </c>
      <c r="C67" s="8" t="s">
        <v>311</v>
      </c>
      <c r="D67" s="24">
        <v>331.1</v>
      </c>
      <c r="E67" s="65" t="s">
        <v>312</v>
      </c>
    </row>
    <row r="68" spans="1:5" s="7" customFormat="1" ht="102" x14ac:dyDescent="0.2">
      <c r="A68" s="62" t="s">
        <v>42</v>
      </c>
      <c r="B68" s="63" t="s">
        <v>313</v>
      </c>
      <c r="C68" s="8" t="s">
        <v>314</v>
      </c>
      <c r="D68" s="24">
        <v>112.7</v>
      </c>
      <c r="E68" s="65" t="s">
        <v>315</v>
      </c>
    </row>
    <row r="69" spans="1:5" s="7" customFormat="1" ht="94.5" customHeight="1" x14ac:dyDescent="0.2">
      <c r="A69" s="62" t="s">
        <v>42</v>
      </c>
      <c r="B69" s="63" t="s">
        <v>316</v>
      </c>
      <c r="C69" s="8" t="s">
        <v>317</v>
      </c>
      <c r="D69" s="24">
        <v>482.1</v>
      </c>
      <c r="E69" s="65" t="s">
        <v>318</v>
      </c>
    </row>
    <row r="70" spans="1:5" s="7" customFormat="1" ht="107.25" customHeight="1" x14ac:dyDescent="0.2">
      <c r="A70" s="62" t="s">
        <v>42</v>
      </c>
      <c r="B70" s="63" t="s">
        <v>319</v>
      </c>
      <c r="C70" s="8" t="s">
        <v>320</v>
      </c>
      <c r="D70" s="24">
        <v>218.20000000000002</v>
      </c>
      <c r="E70" s="65" t="s">
        <v>321</v>
      </c>
    </row>
    <row r="71" spans="1:5" s="7" customFormat="1" ht="93" customHeight="1" x14ac:dyDescent="0.2">
      <c r="A71" s="62" t="s">
        <v>42</v>
      </c>
      <c r="B71" s="63" t="s">
        <v>322</v>
      </c>
      <c r="C71" s="8" t="s">
        <v>323</v>
      </c>
      <c r="D71" s="24">
        <v>171.5</v>
      </c>
      <c r="E71" s="65" t="s">
        <v>324</v>
      </c>
    </row>
    <row r="72" spans="1:5" s="7" customFormat="1" ht="54.75" customHeight="1" x14ac:dyDescent="0.2">
      <c r="A72" s="62" t="s">
        <v>42</v>
      </c>
      <c r="B72" s="63" t="s">
        <v>325</v>
      </c>
      <c r="C72" s="8" t="s">
        <v>326</v>
      </c>
      <c r="D72" s="24">
        <v>46547.5</v>
      </c>
      <c r="E72" s="65" t="s">
        <v>548</v>
      </c>
    </row>
    <row r="73" spans="1:5" s="7" customFormat="1" ht="42" customHeight="1" x14ac:dyDescent="0.2">
      <c r="A73" s="62" t="s">
        <v>42</v>
      </c>
      <c r="B73" s="63" t="s">
        <v>327</v>
      </c>
      <c r="C73" s="8" t="s">
        <v>328</v>
      </c>
      <c r="D73" s="24">
        <v>215.3</v>
      </c>
      <c r="E73" s="65" t="s">
        <v>549</v>
      </c>
    </row>
    <row r="74" spans="1:5" s="7" customFormat="1" ht="54.75" customHeight="1" x14ac:dyDescent="0.2">
      <c r="A74" s="62" t="s">
        <v>42</v>
      </c>
      <c r="B74" s="63" t="s">
        <v>329</v>
      </c>
      <c r="C74" s="8" t="s">
        <v>330</v>
      </c>
      <c r="D74" s="24">
        <v>420.8</v>
      </c>
      <c r="E74" s="65" t="s">
        <v>331</v>
      </c>
    </row>
    <row r="75" spans="1:5" s="7" customFormat="1" ht="54.75" customHeight="1" x14ac:dyDescent="0.2">
      <c r="A75" s="62" t="s">
        <v>42</v>
      </c>
      <c r="B75" s="63" t="s">
        <v>332</v>
      </c>
      <c r="C75" s="8" t="s">
        <v>333</v>
      </c>
      <c r="D75" s="24">
        <v>21938.9</v>
      </c>
      <c r="E75" s="65" t="s">
        <v>550</v>
      </c>
    </row>
    <row r="76" spans="1:5" s="7" customFormat="1" ht="42" customHeight="1" x14ac:dyDescent="0.2">
      <c r="A76" s="62" t="s">
        <v>42</v>
      </c>
      <c r="B76" s="63" t="s">
        <v>334</v>
      </c>
      <c r="C76" s="8" t="s">
        <v>335</v>
      </c>
      <c r="D76" s="24">
        <v>115.30000000000001</v>
      </c>
      <c r="E76" s="65" t="s">
        <v>551</v>
      </c>
    </row>
    <row r="77" spans="1:5" s="7" customFormat="1" ht="94.5" customHeight="1" x14ac:dyDescent="0.2">
      <c r="A77" s="62" t="s">
        <v>42</v>
      </c>
      <c r="B77" s="63" t="s">
        <v>336</v>
      </c>
      <c r="C77" s="8" t="s">
        <v>337</v>
      </c>
      <c r="D77" s="24">
        <v>63.800000000000004</v>
      </c>
      <c r="E77" s="65" t="s">
        <v>338</v>
      </c>
    </row>
    <row r="78" spans="1:5" s="7" customFormat="1" ht="109.5" customHeight="1" x14ac:dyDescent="0.2">
      <c r="A78" s="62" t="s">
        <v>42</v>
      </c>
      <c r="B78" s="63" t="s">
        <v>339</v>
      </c>
      <c r="C78" s="8" t="s">
        <v>340</v>
      </c>
      <c r="D78" s="24">
        <v>54.5</v>
      </c>
      <c r="E78" s="65" t="s">
        <v>341</v>
      </c>
    </row>
    <row r="79" spans="1:5" s="7" customFormat="1" ht="99" customHeight="1" x14ac:dyDescent="0.2">
      <c r="A79" s="62" t="s">
        <v>42</v>
      </c>
      <c r="B79" s="63" t="s">
        <v>342</v>
      </c>
      <c r="C79" s="8" t="s">
        <v>343</v>
      </c>
      <c r="D79" s="24">
        <v>70</v>
      </c>
      <c r="E79" s="65" t="s">
        <v>552</v>
      </c>
    </row>
    <row r="80" spans="1:5" s="7" customFormat="1" ht="99" customHeight="1" x14ac:dyDescent="0.2">
      <c r="A80" s="62" t="s">
        <v>42</v>
      </c>
      <c r="B80" s="63" t="s">
        <v>344</v>
      </c>
      <c r="C80" s="8" t="s">
        <v>345</v>
      </c>
      <c r="D80" s="24">
        <v>67.3</v>
      </c>
      <c r="E80" s="65" t="s">
        <v>346</v>
      </c>
    </row>
    <row r="81" spans="1:5" s="7" customFormat="1" ht="99" customHeight="1" x14ac:dyDescent="0.2">
      <c r="A81" s="62" t="s">
        <v>42</v>
      </c>
      <c r="B81" s="63" t="s">
        <v>347</v>
      </c>
      <c r="C81" s="8" t="s">
        <v>348</v>
      </c>
      <c r="D81" s="24">
        <v>116</v>
      </c>
      <c r="E81" s="65" t="s">
        <v>553</v>
      </c>
    </row>
    <row r="82" spans="1:5" s="7" customFormat="1" ht="54.75" customHeight="1" x14ac:dyDescent="0.2">
      <c r="A82" s="62" t="s">
        <v>42</v>
      </c>
      <c r="B82" s="63" t="s">
        <v>349</v>
      </c>
      <c r="C82" s="8" t="s">
        <v>350</v>
      </c>
      <c r="D82" s="24">
        <v>100</v>
      </c>
      <c r="E82" s="65" t="s">
        <v>554</v>
      </c>
    </row>
    <row r="83" spans="1:5" s="7" customFormat="1" ht="54.75" customHeight="1" x14ac:dyDescent="0.2">
      <c r="A83" s="62" t="s">
        <v>42</v>
      </c>
      <c r="B83" s="63" t="s">
        <v>351</v>
      </c>
      <c r="C83" s="8" t="s">
        <v>352</v>
      </c>
      <c r="D83" s="24">
        <v>5302.7000000000007</v>
      </c>
      <c r="E83" s="65" t="s">
        <v>555</v>
      </c>
    </row>
    <row r="84" spans="1:5" s="7" customFormat="1" ht="109.5" customHeight="1" x14ac:dyDescent="0.2">
      <c r="A84" s="62" t="s">
        <v>42</v>
      </c>
      <c r="B84" s="63" t="s">
        <v>353</v>
      </c>
      <c r="C84" s="8" t="s">
        <v>354</v>
      </c>
      <c r="D84" s="24">
        <v>481.8</v>
      </c>
      <c r="E84" s="65" t="s">
        <v>355</v>
      </c>
    </row>
    <row r="85" spans="1:5" s="7" customFormat="1" ht="54.75" customHeight="1" x14ac:dyDescent="0.2">
      <c r="A85" s="62" t="s">
        <v>91</v>
      </c>
      <c r="B85" s="63" t="s">
        <v>92</v>
      </c>
      <c r="C85" s="8" t="s">
        <v>93</v>
      </c>
      <c r="D85" s="24">
        <v>1200</v>
      </c>
      <c r="E85" s="65" t="s">
        <v>556</v>
      </c>
    </row>
    <row r="86" spans="1:5" s="7" customFormat="1" ht="70.5" customHeight="1" x14ac:dyDescent="0.2">
      <c r="A86" s="43" t="s">
        <v>437</v>
      </c>
      <c r="B86" s="63" t="s">
        <v>427</v>
      </c>
      <c r="C86" s="44" t="s">
        <v>428</v>
      </c>
      <c r="D86" s="31">
        <v>401.6</v>
      </c>
      <c r="E86" s="68" t="s">
        <v>429</v>
      </c>
    </row>
    <row r="87" spans="1:5" s="7" customFormat="1" ht="42" customHeight="1" x14ac:dyDescent="0.2">
      <c r="A87" s="43" t="s">
        <v>437</v>
      </c>
      <c r="B87" s="63" t="s">
        <v>430</v>
      </c>
      <c r="C87" s="44" t="s">
        <v>431</v>
      </c>
      <c r="D87" s="45">
        <v>200</v>
      </c>
      <c r="E87" s="68" t="s">
        <v>432</v>
      </c>
    </row>
    <row r="88" spans="1:5" s="7" customFormat="1" ht="54.75" customHeight="1" x14ac:dyDescent="0.2">
      <c r="A88" s="43" t="s">
        <v>437</v>
      </c>
      <c r="B88" s="63" t="s">
        <v>433</v>
      </c>
      <c r="C88" s="44" t="s">
        <v>434</v>
      </c>
      <c r="D88" s="45">
        <v>250</v>
      </c>
      <c r="E88" s="68" t="s">
        <v>557</v>
      </c>
    </row>
    <row r="89" spans="1:5" s="7" customFormat="1" ht="42" customHeight="1" x14ac:dyDescent="0.2">
      <c r="A89" s="43" t="s">
        <v>437</v>
      </c>
      <c r="B89" s="63" t="s">
        <v>435</v>
      </c>
      <c r="C89" s="44" t="s">
        <v>436</v>
      </c>
      <c r="D89" s="45">
        <v>250</v>
      </c>
      <c r="E89" s="68" t="s">
        <v>558</v>
      </c>
    </row>
    <row r="90" spans="1:5" s="7" customFormat="1" ht="54.75" customHeight="1" x14ac:dyDescent="0.2">
      <c r="A90" s="43" t="s">
        <v>437</v>
      </c>
      <c r="B90" s="63" t="s">
        <v>482</v>
      </c>
      <c r="C90" s="44">
        <v>7001</v>
      </c>
      <c r="D90" s="31">
        <v>848.9</v>
      </c>
      <c r="E90" s="68" t="s">
        <v>559</v>
      </c>
    </row>
    <row r="91" spans="1:5" s="7" customFormat="1" ht="81.75" customHeight="1" x14ac:dyDescent="0.2">
      <c r="A91" s="43" t="s">
        <v>437</v>
      </c>
      <c r="B91" s="63" t="s">
        <v>483</v>
      </c>
      <c r="C91" s="44">
        <v>7038</v>
      </c>
      <c r="D91" s="31">
        <v>3086.3</v>
      </c>
      <c r="E91" s="68" t="s">
        <v>568</v>
      </c>
    </row>
    <row r="92" spans="1:5" s="7" customFormat="1" ht="42" customHeight="1" x14ac:dyDescent="0.2">
      <c r="A92" s="62" t="s">
        <v>46</v>
      </c>
      <c r="B92" s="63" t="s">
        <v>94</v>
      </c>
      <c r="C92" s="8">
        <v>3244</v>
      </c>
      <c r="D92" s="24">
        <v>828.90000000000009</v>
      </c>
      <c r="E92" s="65" t="s">
        <v>95</v>
      </c>
    </row>
    <row r="93" spans="1:5" s="7" customFormat="1" ht="54.75" customHeight="1" x14ac:dyDescent="0.2">
      <c r="A93" s="62" t="s">
        <v>46</v>
      </c>
      <c r="B93" s="63" t="s">
        <v>96</v>
      </c>
      <c r="C93" s="8" t="s">
        <v>97</v>
      </c>
      <c r="D93" s="24">
        <v>995</v>
      </c>
      <c r="E93" s="65" t="s">
        <v>560</v>
      </c>
    </row>
    <row r="94" spans="1:5" s="7" customFormat="1" ht="54.75" customHeight="1" x14ac:dyDescent="0.2">
      <c r="A94" s="62" t="s">
        <v>46</v>
      </c>
      <c r="B94" s="63" t="s">
        <v>98</v>
      </c>
      <c r="C94" s="8" t="s">
        <v>99</v>
      </c>
      <c r="D94" s="24">
        <v>11850.800000000001</v>
      </c>
      <c r="E94" s="65" t="s">
        <v>561</v>
      </c>
    </row>
    <row r="95" spans="1:5" s="7" customFormat="1" ht="42.75" customHeight="1" x14ac:dyDescent="0.2">
      <c r="A95" s="62" t="s">
        <v>46</v>
      </c>
      <c r="B95" s="63" t="s">
        <v>100</v>
      </c>
      <c r="C95" s="8" t="s">
        <v>101</v>
      </c>
      <c r="D95" s="24">
        <v>5905.2000000000007</v>
      </c>
      <c r="E95" s="65" t="s">
        <v>562</v>
      </c>
    </row>
    <row r="96" spans="1:5" s="7" customFormat="1" ht="55.5" customHeight="1" x14ac:dyDescent="0.2">
      <c r="A96" s="62" t="s">
        <v>46</v>
      </c>
      <c r="B96" s="63" t="s">
        <v>102</v>
      </c>
      <c r="C96" s="8" t="s">
        <v>103</v>
      </c>
      <c r="D96" s="24">
        <v>6840.9000000000005</v>
      </c>
      <c r="E96" s="65" t="s">
        <v>563</v>
      </c>
    </row>
    <row r="97" spans="1:5" s="7" customFormat="1" ht="42" customHeight="1" x14ac:dyDescent="0.2">
      <c r="A97" s="62" t="s">
        <v>46</v>
      </c>
      <c r="B97" s="63" t="s">
        <v>104</v>
      </c>
      <c r="C97" s="8">
        <v>3426</v>
      </c>
      <c r="D97" s="24">
        <v>700</v>
      </c>
      <c r="E97" s="65" t="s">
        <v>564</v>
      </c>
    </row>
    <row r="98" spans="1:5" s="7" customFormat="1" ht="42" customHeight="1" x14ac:dyDescent="0.2">
      <c r="A98" s="62" t="s">
        <v>46</v>
      </c>
      <c r="B98" s="63" t="s">
        <v>105</v>
      </c>
      <c r="C98" s="8" t="s">
        <v>106</v>
      </c>
      <c r="D98" s="24">
        <v>511.3</v>
      </c>
      <c r="E98" s="65" t="s">
        <v>565</v>
      </c>
    </row>
    <row r="99" spans="1:5" s="7" customFormat="1" ht="55.5" customHeight="1" x14ac:dyDescent="0.2">
      <c r="A99" s="62" t="s">
        <v>46</v>
      </c>
      <c r="B99" s="63" t="s">
        <v>107</v>
      </c>
      <c r="C99" s="8" t="s">
        <v>108</v>
      </c>
      <c r="D99" s="24">
        <v>1763.8000000000002</v>
      </c>
      <c r="E99" s="65" t="s">
        <v>566</v>
      </c>
    </row>
    <row r="100" spans="1:5" s="7" customFormat="1" ht="42" customHeight="1" x14ac:dyDescent="0.2">
      <c r="A100" s="62" t="s">
        <v>46</v>
      </c>
      <c r="B100" s="63" t="s">
        <v>109</v>
      </c>
      <c r="C100" s="8" t="s">
        <v>110</v>
      </c>
      <c r="D100" s="25">
        <v>900</v>
      </c>
      <c r="E100" s="65" t="s">
        <v>567</v>
      </c>
    </row>
    <row r="101" spans="1:5" s="7" customFormat="1" ht="68.25" customHeight="1" thickBot="1" x14ac:dyDescent="0.25">
      <c r="A101" s="76" t="s">
        <v>46</v>
      </c>
      <c r="B101" s="77" t="s">
        <v>111</v>
      </c>
      <c r="C101" s="78">
        <v>3427</v>
      </c>
      <c r="D101" s="85">
        <f>384865-116710</f>
        <v>268155</v>
      </c>
      <c r="E101" s="79" t="s">
        <v>112</v>
      </c>
    </row>
    <row r="102" spans="1:5" s="7" customFormat="1" ht="15" customHeight="1" thickBot="1" x14ac:dyDescent="0.25">
      <c r="A102" s="70" t="s">
        <v>7</v>
      </c>
      <c r="B102" s="71"/>
      <c r="C102" s="71"/>
      <c r="D102" s="72">
        <f>SUM(D6:D101)</f>
        <v>915830.00000000047</v>
      </c>
      <c r="E102" s="73"/>
    </row>
    <row r="103" spans="1:5" x14ac:dyDescent="0.2">
      <c r="E103" s="4"/>
    </row>
    <row r="104" spans="1:5" x14ac:dyDescent="0.2">
      <c r="E104" s="4"/>
    </row>
    <row r="105" spans="1:5" x14ac:dyDescent="0.2">
      <c r="E105" s="4"/>
    </row>
    <row r="106" spans="1:5" x14ac:dyDescent="0.2">
      <c r="E106" s="4"/>
    </row>
  </sheetData>
  <mergeCells count="1">
    <mergeCell ref="A1:E1"/>
  </mergeCells>
  <phoneticPr fontId="0" type="noConversion"/>
  <pageMargins left="0.31496062992125984" right="0.31496062992125984" top="0.78740157480314965" bottom="0.59055118110236227" header="0.31496062992125984" footer="0.11811023622047245"/>
  <pageSetup paperSize="9" scale="97" fitToHeight="0" orientation="landscape" r:id="rId1"/>
  <headerFooter alignWithMargins="0">
    <oddHeader>&amp;L&amp;"Tahoma,Kurzíva"&amp;9Návrh rozpočtu na rok 2022
Příloha č. 11&amp;R&amp;"Tahoma,Kurzíva"&amp;9Přehled nedočerpaných výdajů roku 2021, které budou zapojeny do upraveného rozpočtu na rok 2022
Akce spolufinancované z evropských finančních zdrojů</oddHeader>
    <oddFooter>&amp;C&amp;"Tahoma,Obyčejné"&amp;P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0D3E-4A02-401F-99F3-BCC17FB5F066}">
  <sheetPr>
    <pageSetUpPr fitToPage="1"/>
  </sheetPr>
  <dimension ref="A1:I120"/>
  <sheetViews>
    <sheetView zoomScaleNormal="100" zoomScaleSheetLayoutView="100" workbookViewId="0">
      <pane ySplit="4" topLeftCell="A5" activePane="bottomLeft" state="frozen"/>
      <selection activeCell="D110" sqref="D110"/>
      <selection pane="bottomLeft" activeCell="G3" sqref="G3"/>
    </sheetView>
  </sheetViews>
  <sheetFormatPr defaultColWidth="9.140625" defaultRowHeight="15" x14ac:dyDescent="0.2"/>
  <cols>
    <col min="1" max="1" width="12.5703125" style="3" customWidth="1"/>
    <col min="2" max="2" width="35.42578125" style="3" customWidth="1"/>
    <col min="3" max="3" width="6.7109375" style="1" hidden="1" customWidth="1"/>
    <col min="4" max="4" width="13.140625" style="2" customWidth="1"/>
    <col min="5" max="5" width="86.28515625" style="3" customWidth="1"/>
    <col min="6" max="16384" width="9.140625" style="3"/>
  </cols>
  <sheetData>
    <row r="1" spans="1:9" customFormat="1" x14ac:dyDescent="0.2">
      <c r="A1" s="14"/>
      <c r="B1" s="14"/>
      <c r="C1" s="15"/>
    </row>
    <row r="2" spans="1:9" customFormat="1" ht="15.75" customHeight="1" x14ac:dyDescent="0.2">
      <c r="A2" s="16" t="s">
        <v>8</v>
      </c>
      <c r="B2" s="16"/>
      <c r="C2" s="16"/>
    </row>
    <row r="3" spans="1:9" customFormat="1" ht="13.5" thickBot="1" x14ac:dyDescent="0.25"/>
    <row r="4" spans="1:9" s="5" customFormat="1" ht="45" customHeight="1" thickBot="1" x14ac:dyDescent="0.25">
      <c r="A4" s="84" t="s">
        <v>2</v>
      </c>
      <c r="B4" s="9" t="s">
        <v>3</v>
      </c>
      <c r="C4" s="10" t="s">
        <v>4</v>
      </c>
      <c r="D4" s="11" t="s">
        <v>5</v>
      </c>
      <c r="E4" s="12" t="s">
        <v>6</v>
      </c>
    </row>
    <row r="5" spans="1:9" s="5" customFormat="1" ht="81.75" customHeight="1" x14ac:dyDescent="0.2">
      <c r="A5" s="58" t="s">
        <v>57</v>
      </c>
      <c r="B5" s="59" t="s">
        <v>139</v>
      </c>
      <c r="C5" s="55">
        <v>4081</v>
      </c>
      <c r="D5" s="88">
        <v>1228.9000000000001</v>
      </c>
      <c r="E5" s="83" t="s">
        <v>138</v>
      </c>
    </row>
    <row r="6" spans="1:9" s="7" customFormat="1" ht="67.5" customHeight="1" x14ac:dyDescent="0.2">
      <c r="A6" s="33" t="s">
        <v>57</v>
      </c>
      <c r="B6" s="37" t="s">
        <v>140</v>
      </c>
      <c r="C6" s="39">
        <v>5954</v>
      </c>
      <c r="D6" s="87">
        <v>18360.599999999999</v>
      </c>
      <c r="E6" s="35" t="s">
        <v>425</v>
      </c>
      <c r="F6" s="6"/>
      <c r="G6" s="6"/>
      <c r="H6" s="6"/>
      <c r="I6" s="6"/>
    </row>
    <row r="7" spans="1:9" s="7" customFormat="1" ht="110.25" customHeight="1" x14ac:dyDescent="0.2">
      <c r="A7" s="89" t="s">
        <v>57</v>
      </c>
      <c r="B7" s="90" t="s">
        <v>673</v>
      </c>
      <c r="C7" s="39">
        <v>4119</v>
      </c>
      <c r="D7" s="87">
        <v>4700</v>
      </c>
      <c r="E7" s="35" t="s">
        <v>674</v>
      </c>
      <c r="F7" s="6"/>
      <c r="G7" s="6"/>
      <c r="H7" s="6"/>
      <c r="I7" s="6"/>
    </row>
    <row r="8" spans="1:9" s="5" customFormat="1" ht="94.5" customHeight="1" x14ac:dyDescent="0.2">
      <c r="A8" s="104" t="s">
        <v>690</v>
      </c>
      <c r="B8" s="37" t="s">
        <v>113</v>
      </c>
      <c r="C8" s="39">
        <v>5057</v>
      </c>
      <c r="D8" s="87">
        <f>3756.4+752.7</f>
        <v>4509.1000000000004</v>
      </c>
      <c r="E8" s="35" t="s">
        <v>572</v>
      </c>
    </row>
    <row r="9" spans="1:9" s="7" customFormat="1" ht="76.5" x14ac:dyDescent="0.2">
      <c r="A9" s="120" t="s">
        <v>56</v>
      </c>
      <c r="B9" s="118" t="s">
        <v>48</v>
      </c>
      <c r="C9" s="119">
        <v>5878</v>
      </c>
      <c r="D9" s="24">
        <v>3025</v>
      </c>
      <c r="E9" s="98" t="s">
        <v>661</v>
      </c>
      <c r="F9" s="6"/>
      <c r="G9" s="6"/>
      <c r="H9" s="6"/>
      <c r="I9" s="6"/>
    </row>
    <row r="10" spans="1:9" s="7" customFormat="1" ht="68.25" customHeight="1" x14ac:dyDescent="0.2">
      <c r="A10" s="100" t="s">
        <v>56</v>
      </c>
      <c r="B10" s="95" t="s">
        <v>50</v>
      </c>
      <c r="C10" s="97">
        <v>4050</v>
      </c>
      <c r="D10" s="99">
        <v>1609.3</v>
      </c>
      <c r="E10" s="91" t="s">
        <v>51</v>
      </c>
      <c r="F10" s="6"/>
      <c r="G10" s="6"/>
      <c r="H10" s="6"/>
      <c r="I10" s="6"/>
    </row>
    <row r="11" spans="1:9" s="5" customFormat="1" ht="64.5" thickBot="1" x14ac:dyDescent="0.25">
      <c r="A11" s="33" t="s">
        <v>73</v>
      </c>
      <c r="B11" s="37" t="s">
        <v>114</v>
      </c>
      <c r="C11" s="38">
        <v>4077</v>
      </c>
      <c r="D11" s="87">
        <v>1020.7</v>
      </c>
      <c r="E11" s="35" t="s">
        <v>115</v>
      </c>
    </row>
    <row r="12" spans="1:9" s="5" customFormat="1" ht="54.75" customHeight="1" x14ac:dyDescent="0.2">
      <c r="A12" s="135" t="s">
        <v>73</v>
      </c>
      <c r="B12" s="136" t="s">
        <v>495</v>
      </c>
      <c r="C12" s="54">
        <v>5338</v>
      </c>
      <c r="D12" s="24">
        <v>217</v>
      </c>
      <c r="E12" s="65" t="s">
        <v>571</v>
      </c>
    </row>
    <row r="13" spans="1:9" s="5" customFormat="1" ht="67.5" customHeight="1" x14ac:dyDescent="0.2">
      <c r="A13" s="135"/>
      <c r="B13" s="136"/>
      <c r="C13" s="54">
        <v>5338</v>
      </c>
      <c r="D13" s="24">
        <v>1066</v>
      </c>
      <c r="E13" s="65" t="s">
        <v>573</v>
      </c>
    </row>
    <row r="14" spans="1:9" s="5" customFormat="1" ht="68.25" customHeight="1" x14ac:dyDescent="0.2">
      <c r="A14" s="135"/>
      <c r="B14" s="136"/>
      <c r="C14" s="54">
        <v>5338</v>
      </c>
      <c r="D14" s="24">
        <v>560</v>
      </c>
      <c r="E14" s="47" t="s">
        <v>574</v>
      </c>
    </row>
    <row r="15" spans="1:9" s="5" customFormat="1" ht="69.75" customHeight="1" x14ac:dyDescent="0.2">
      <c r="A15" s="135"/>
      <c r="B15" s="136"/>
      <c r="C15" s="54">
        <v>5338</v>
      </c>
      <c r="D15" s="24">
        <v>2137.1</v>
      </c>
      <c r="E15" s="47" t="s">
        <v>575</v>
      </c>
    </row>
    <row r="16" spans="1:9" s="5" customFormat="1" ht="58.5" customHeight="1" x14ac:dyDescent="0.2">
      <c r="A16" s="137" t="s">
        <v>73</v>
      </c>
      <c r="B16" s="140" t="s">
        <v>496</v>
      </c>
      <c r="C16" s="39">
        <v>5337</v>
      </c>
      <c r="D16" s="56">
        <v>4968</v>
      </c>
      <c r="E16" s="65" t="s">
        <v>497</v>
      </c>
    </row>
    <row r="17" spans="1:9" s="5" customFormat="1" ht="54.75" customHeight="1" x14ac:dyDescent="0.2">
      <c r="A17" s="138"/>
      <c r="B17" s="141"/>
      <c r="C17" s="39">
        <v>5337</v>
      </c>
      <c r="D17" s="56">
        <v>160.4</v>
      </c>
      <c r="E17" s="65" t="s">
        <v>576</v>
      </c>
    </row>
    <row r="18" spans="1:9" s="5" customFormat="1" ht="54.75" customHeight="1" x14ac:dyDescent="0.2">
      <c r="A18" s="138"/>
      <c r="B18" s="141"/>
      <c r="C18" s="39">
        <v>5337</v>
      </c>
      <c r="D18" s="56">
        <v>2332</v>
      </c>
      <c r="E18" s="65" t="s">
        <v>498</v>
      </c>
    </row>
    <row r="19" spans="1:9" s="5" customFormat="1" ht="67.5" customHeight="1" x14ac:dyDescent="0.2">
      <c r="A19" s="139"/>
      <c r="B19" s="142"/>
      <c r="C19" s="39">
        <v>5337</v>
      </c>
      <c r="D19" s="56">
        <v>4319.7</v>
      </c>
      <c r="E19" s="65" t="s">
        <v>577</v>
      </c>
    </row>
    <row r="20" spans="1:9" s="7" customFormat="1" ht="81.75" customHeight="1" x14ac:dyDescent="0.2">
      <c r="A20" s="100" t="s">
        <v>141</v>
      </c>
      <c r="B20" s="63" t="s">
        <v>142</v>
      </c>
      <c r="C20" s="64">
        <v>4984</v>
      </c>
      <c r="D20" s="24">
        <v>131.19999999999999</v>
      </c>
      <c r="E20" s="65" t="s">
        <v>143</v>
      </c>
      <c r="F20" s="6"/>
      <c r="G20" s="6"/>
      <c r="H20" s="6"/>
      <c r="I20" s="6"/>
    </row>
    <row r="21" spans="1:9" s="7" customFormat="1" ht="67.5" customHeight="1" x14ac:dyDescent="0.2">
      <c r="A21" s="92" t="s">
        <v>141</v>
      </c>
      <c r="B21" s="95" t="s">
        <v>669</v>
      </c>
      <c r="C21" s="97">
        <v>4060</v>
      </c>
      <c r="D21" s="25">
        <v>3000</v>
      </c>
      <c r="E21" s="98" t="s">
        <v>670</v>
      </c>
      <c r="F21" s="6"/>
      <c r="G21" s="6"/>
      <c r="H21" s="6"/>
      <c r="I21" s="6"/>
    </row>
    <row r="22" spans="1:9" s="7" customFormat="1" ht="55.5" customHeight="1" x14ac:dyDescent="0.2">
      <c r="A22" s="33" t="s">
        <v>79</v>
      </c>
      <c r="B22" s="37" t="s">
        <v>116</v>
      </c>
      <c r="C22" s="38">
        <v>4042</v>
      </c>
      <c r="D22" s="87">
        <v>2750</v>
      </c>
      <c r="E22" s="35" t="s">
        <v>117</v>
      </c>
      <c r="F22" s="6"/>
      <c r="G22" s="6"/>
      <c r="H22" s="6"/>
      <c r="I22" s="6"/>
    </row>
    <row r="23" spans="1:9" s="7" customFormat="1" ht="80.25" customHeight="1" x14ac:dyDescent="0.2">
      <c r="A23" s="33" t="s">
        <v>79</v>
      </c>
      <c r="B23" s="37" t="s">
        <v>118</v>
      </c>
      <c r="C23" s="38">
        <v>4043</v>
      </c>
      <c r="D23" s="87">
        <v>5000</v>
      </c>
      <c r="E23" s="35" t="s">
        <v>119</v>
      </c>
      <c r="F23" s="6"/>
      <c r="G23" s="6"/>
      <c r="H23" s="6"/>
      <c r="I23" s="6"/>
    </row>
    <row r="24" spans="1:9" s="7" customFormat="1" ht="81.75" customHeight="1" x14ac:dyDescent="0.2">
      <c r="A24" s="33" t="s">
        <v>79</v>
      </c>
      <c r="B24" s="37" t="s">
        <v>120</v>
      </c>
      <c r="C24" s="38">
        <v>4067</v>
      </c>
      <c r="D24" s="87">
        <v>3941.4</v>
      </c>
      <c r="E24" s="35" t="s">
        <v>121</v>
      </c>
      <c r="F24" s="6"/>
      <c r="G24" s="6"/>
      <c r="H24" s="6"/>
      <c r="I24" s="6"/>
    </row>
    <row r="25" spans="1:9" s="7" customFormat="1" ht="55.5" customHeight="1" x14ac:dyDescent="0.2">
      <c r="A25" s="33" t="s">
        <v>79</v>
      </c>
      <c r="B25" s="37" t="s">
        <v>122</v>
      </c>
      <c r="C25" s="38">
        <v>5635</v>
      </c>
      <c r="D25" s="87">
        <v>28146.3</v>
      </c>
      <c r="E25" s="35" t="s">
        <v>123</v>
      </c>
      <c r="F25" s="6"/>
      <c r="G25" s="6"/>
      <c r="H25" s="6"/>
      <c r="I25" s="6"/>
    </row>
    <row r="26" spans="1:9" s="7" customFormat="1" ht="66.75" customHeight="1" x14ac:dyDescent="0.2">
      <c r="A26" s="33" t="s">
        <v>79</v>
      </c>
      <c r="B26" s="37" t="s">
        <v>124</v>
      </c>
      <c r="C26" s="38">
        <v>5748</v>
      </c>
      <c r="D26" s="87">
        <v>615</v>
      </c>
      <c r="E26" s="35" t="s">
        <v>125</v>
      </c>
      <c r="F26" s="6"/>
      <c r="G26" s="6"/>
      <c r="H26" s="6"/>
      <c r="I26" s="6"/>
    </row>
    <row r="27" spans="1:9" s="7" customFormat="1" ht="127.5" x14ac:dyDescent="0.2">
      <c r="A27" s="33" t="s">
        <v>79</v>
      </c>
      <c r="B27" s="37" t="s">
        <v>126</v>
      </c>
      <c r="C27" s="38">
        <v>5847</v>
      </c>
      <c r="D27" s="87">
        <v>20000</v>
      </c>
      <c r="E27" s="35" t="s">
        <v>127</v>
      </c>
      <c r="F27" s="6"/>
      <c r="G27" s="6"/>
      <c r="H27" s="6"/>
      <c r="I27" s="6"/>
    </row>
    <row r="28" spans="1:9" s="7" customFormat="1" ht="106.5" customHeight="1" x14ac:dyDescent="0.2">
      <c r="A28" s="33" t="s">
        <v>79</v>
      </c>
      <c r="B28" s="37" t="s">
        <v>128</v>
      </c>
      <c r="C28" s="38">
        <v>5848</v>
      </c>
      <c r="D28" s="87">
        <v>1481.4</v>
      </c>
      <c r="E28" s="35" t="s">
        <v>129</v>
      </c>
      <c r="F28" s="6"/>
      <c r="G28" s="6"/>
      <c r="H28" s="6"/>
      <c r="I28" s="6"/>
    </row>
    <row r="29" spans="1:9" s="7" customFormat="1" ht="67.5" customHeight="1" x14ac:dyDescent="0.2">
      <c r="A29" s="33" t="s">
        <v>79</v>
      </c>
      <c r="B29" s="37" t="s">
        <v>130</v>
      </c>
      <c r="C29" s="38">
        <v>5955</v>
      </c>
      <c r="D29" s="87">
        <v>242</v>
      </c>
      <c r="E29" s="35" t="s">
        <v>131</v>
      </c>
      <c r="F29" s="6"/>
      <c r="G29" s="6"/>
      <c r="H29" s="6"/>
      <c r="I29" s="6"/>
    </row>
    <row r="30" spans="1:9" s="7" customFormat="1" ht="42" customHeight="1" x14ac:dyDescent="0.2">
      <c r="A30" s="33" t="s">
        <v>79</v>
      </c>
      <c r="B30" s="37" t="s">
        <v>132</v>
      </c>
      <c r="C30" s="34">
        <v>5843</v>
      </c>
      <c r="D30" s="87">
        <v>1734</v>
      </c>
      <c r="E30" s="35" t="s">
        <v>578</v>
      </c>
      <c r="F30" s="6"/>
      <c r="G30" s="6"/>
      <c r="H30" s="6"/>
      <c r="I30" s="6"/>
    </row>
    <row r="31" spans="1:9" s="7" customFormat="1" ht="42" customHeight="1" x14ac:dyDescent="0.2">
      <c r="A31" s="33" t="s">
        <v>79</v>
      </c>
      <c r="B31" s="37" t="s">
        <v>133</v>
      </c>
      <c r="C31" s="34">
        <v>4241</v>
      </c>
      <c r="D31" s="87">
        <v>700</v>
      </c>
      <c r="E31" s="40" t="s">
        <v>660</v>
      </c>
      <c r="F31" s="6"/>
      <c r="G31" s="6"/>
      <c r="H31" s="6"/>
      <c r="I31" s="6"/>
    </row>
    <row r="32" spans="1:9" s="7" customFormat="1" ht="120.75" customHeight="1" x14ac:dyDescent="0.2">
      <c r="A32" s="33" t="s">
        <v>79</v>
      </c>
      <c r="B32" s="63" t="s">
        <v>356</v>
      </c>
      <c r="C32" s="41">
        <v>5254</v>
      </c>
      <c r="D32" s="25">
        <v>3142.7</v>
      </c>
      <c r="E32" s="65" t="s">
        <v>579</v>
      </c>
      <c r="F32" s="6"/>
      <c r="G32" s="6"/>
      <c r="H32" s="6"/>
      <c r="I32" s="6"/>
    </row>
    <row r="33" spans="1:9" s="7" customFormat="1" ht="93" customHeight="1" x14ac:dyDescent="0.2">
      <c r="A33" s="33" t="s">
        <v>79</v>
      </c>
      <c r="B33" s="63" t="s">
        <v>357</v>
      </c>
      <c r="C33" s="41">
        <v>5885</v>
      </c>
      <c r="D33" s="25">
        <v>4607.3</v>
      </c>
      <c r="E33" s="65" t="s">
        <v>358</v>
      </c>
      <c r="F33" s="6"/>
      <c r="G33" s="6"/>
      <c r="H33" s="6"/>
      <c r="I33" s="6"/>
    </row>
    <row r="34" spans="1:9" s="7" customFormat="1" ht="76.5" x14ac:dyDescent="0.2">
      <c r="A34" s="33" t="s">
        <v>79</v>
      </c>
      <c r="B34" s="63" t="s">
        <v>361</v>
      </c>
      <c r="C34" s="41">
        <v>5250</v>
      </c>
      <c r="D34" s="25">
        <v>245</v>
      </c>
      <c r="E34" s="68" t="s">
        <v>662</v>
      </c>
      <c r="F34" s="6"/>
      <c r="G34" s="6"/>
      <c r="H34" s="6"/>
      <c r="I34" s="6"/>
    </row>
    <row r="35" spans="1:9" s="7" customFormat="1" ht="81.75" customHeight="1" x14ac:dyDescent="0.2">
      <c r="A35" s="33" t="s">
        <v>79</v>
      </c>
      <c r="B35" s="63" t="s">
        <v>362</v>
      </c>
      <c r="C35" s="41">
        <v>4242</v>
      </c>
      <c r="D35" s="25">
        <v>200</v>
      </c>
      <c r="E35" s="68" t="s">
        <v>663</v>
      </c>
      <c r="F35" s="6"/>
      <c r="G35" s="6"/>
      <c r="H35" s="6"/>
      <c r="I35" s="6"/>
    </row>
    <row r="36" spans="1:9" s="7" customFormat="1" ht="42" customHeight="1" x14ac:dyDescent="0.2">
      <c r="A36" s="33" t="s">
        <v>426</v>
      </c>
      <c r="B36" s="63" t="s">
        <v>457</v>
      </c>
      <c r="C36" s="41">
        <v>4052</v>
      </c>
      <c r="D36" s="25">
        <v>1600</v>
      </c>
      <c r="E36" s="65" t="s">
        <v>580</v>
      </c>
      <c r="F36" s="6"/>
      <c r="G36" s="6"/>
      <c r="H36" s="6"/>
      <c r="I36" s="6"/>
    </row>
    <row r="37" spans="1:9" s="7" customFormat="1" ht="54" customHeight="1" x14ac:dyDescent="0.2">
      <c r="A37" s="33" t="s">
        <v>426</v>
      </c>
      <c r="B37" s="63" t="s">
        <v>458</v>
      </c>
      <c r="C37" s="41">
        <v>4165</v>
      </c>
      <c r="D37" s="25">
        <v>785.9</v>
      </c>
      <c r="E37" s="65" t="s">
        <v>459</v>
      </c>
      <c r="F37" s="6"/>
      <c r="G37" s="6"/>
      <c r="H37" s="6"/>
      <c r="I37" s="6"/>
    </row>
    <row r="38" spans="1:9" s="67" customFormat="1" ht="66.75" customHeight="1" x14ac:dyDescent="0.2">
      <c r="A38" s="33" t="s">
        <v>426</v>
      </c>
      <c r="B38" s="80" t="s">
        <v>599</v>
      </c>
      <c r="C38" s="69">
        <v>5957</v>
      </c>
      <c r="D38" s="81">
        <v>4113</v>
      </c>
      <c r="E38" s="40" t="s">
        <v>640</v>
      </c>
      <c r="F38" s="66"/>
      <c r="G38" s="66"/>
      <c r="H38" s="66"/>
      <c r="I38" s="66"/>
    </row>
    <row r="39" spans="1:9" s="7" customFormat="1" ht="63.75" x14ac:dyDescent="0.2">
      <c r="A39" s="43" t="s">
        <v>426</v>
      </c>
      <c r="B39" s="46" t="s">
        <v>419</v>
      </c>
      <c r="C39" s="44" t="s">
        <v>420</v>
      </c>
      <c r="D39" s="31">
        <v>16553.900000000001</v>
      </c>
      <c r="E39" s="68" t="s">
        <v>421</v>
      </c>
      <c r="F39" s="6"/>
      <c r="G39" s="6"/>
      <c r="H39" s="6"/>
      <c r="I39" s="6"/>
    </row>
    <row r="40" spans="1:9" s="7" customFormat="1" ht="67.5" customHeight="1" x14ac:dyDescent="0.2">
      <c r="A40" s="43" t="s">
        <v>426</v>
      </c>
      <c r="B40" s="46" t="s">
        <v>422</v>
      </c>
      <c r="C40" s="44" t="s">
        <v>423</v>
      </c>
      <c r="D40" s="31">
        <v>2806.8</v>
      </c>
      <c r="E40" s="68" t="s">
        <v>424</v>
      </c>
      <c r="F40" s="6"/>
      <c r="G40" s="6"/>
      <c r="H40" s="6"/>
      <c r="I40" s="6"/>
    </row>
    <row r="41" spans="1:9" s="7" customFormat="1" ht="54" customHeight="1" x14ac:dyDescent="0.2">
      <c r="A41" s="33" t="s">
        <v>426</v>
      </c>
      <c r="B41" s="46" t="s">
        <v>460</v>
      </c>
      <c r="C41" s="82">
        <v>5958</v>
      </c>
      <c r="D41" s="31">
        <v>100</v>
      </c>
      <c r="E41" s="40" t="s">
        <v>461</v>
      </c>
      <c r="F41" s="6"/>
      <c r="G41" s="6"/>
      <c r="H41" s="6"/>
      <c r="I41" s="6"/>
    </row>
    <row r="42" spans="1:9" s="7" customFormat="1" ht="42" customHeight="1" x14ac:dyDescent="0.2">
      <c r="A42" s="33" t="s">
        <v>426</v>
      </c>
      <c r="B42" s="46" t="s">
        <v>462</v>
      </c>
      <c r="C42" s="82">
        <v>5991</v>
      </c>
      <c r="D42" s="31">
        <v>52.8</v>
      </c>
      <c r="E42" s="40" t="s">
        <v>581</v>
      </c>
      <c r="F42" s="6"/>
      <c r="G42" s="6"/>
      <c r="H42" s="6"/>
      <c r="I42" s="6"/>
    </row>
    <row r="43" spans="1:9" s="7" customFormat="1" ht="42" customHeight="1" x14ac:dyDescent="0.2">
      <c r="A43" s="33" t="s">
        <v>426</v>
      </c>
      <c r="B43" s="46" t="s">
        <v>704</v>
      </c>
      <c r="C43" s="82">
        <v>4115</v>
      </c>
      <c r="D43" s="31">
        <v>350</v>
      </c>
      <c r="E43" s="40" t="s">
        <v>463</v>
      </c>
      <c r="F43" s="6"/>
      <c r="G43" s="6"/>
      <c r="H43" s="6"/>
      <c r="I43" s="6"/>
    </row>
    <row r="44" spans="1:9" s="7" customFormat="1" ht="114.75" x14ac:dyDescent="0.2">
      <c r="A44" s="92" t="s">
        <v>426</v>
      </c>
      <c r="B44" s="93" t="s">
        <v>534</v>
      </c>
      <c r="C44" s="94">
        <v>5347</v>
      </c>
      <c r="D44" s="96">
        <v>2000</v>
      </c>
      <c r="E44" s="91" t="s">
        <v>535</v>
      </c>
      <c r="F44" s="6"/>
      <c r="G44" s="6"/>
      <c r="H44" s="6"/>
      <c r="I44" s="6"/>
    </row>
    <row r="45" spans="1:9" s="7" customFormat="1" ht="51" x14ac:dyDescent="0.2">
      <c r="A45" s="33" t="s">
        <v>42</v>
      </c>
      <c r="B45" s="37" t="s">
        <v>223</v>
      </c>
      <c r="C45" s="34">
        <v>4002</v>
      </c>
      <c r="D45" s="87">
        <v>536.1</v>
      </c>
      <c r="E45" s="40" t="s">
        <v>224</v>
      </c>
      <c r="F45" s="6"/>
      <c r="G45" s="6"/>
      <c r="H45" s="6"/>
      <c r="I45" s="6"/>
    </row>
    <row r="46" spans="1:9" s="7" customFormat="1" ht="67.5" customHeight="1" x14ac:dyDescent="0.2">
      <c r="A46" s="33" t="s">
        <v>42</v>
      </c>
      <c r="B46" s="37" t="s">
        <v>600</v>
      </c>
      <c r="C46" s="34">
        <v>4007</v>
      </c>
      <c r="D46" s="87">
        <v>15000</v>
      </c>
      <c r="E46" s="40" t="s">
        <v>675</v>
      </c>
      <c r="F46" s="6"/>
      <c r="G46" s="6"/>
      <c r="H46" s="6"/>
      <c r="I46" s="6"/>
    </row>
    <row r="47" spans="1:9" s="7" customFormat="1" ht="42" customHeight="1" x14ac:dyDescent="0.2">
      <c r="A47" s="33" t="s">
        <v>42</v>
      </c>
      <c r="B47" s="37" t="s">
        <v>220</v>
      </c>
      <c r="C47" s="34">
        <v>4011</v>
      </c>
      <c r="D47" s="87">
        <v>5000</v>
      </c>
      <c r="E47" s="40" t="s">
        <v>217</v>
      </c>
      <c r="F47" s="6"/>
      <c r="G47" s="6"/>
      <c r="H47" s="6"/>
      <c r="I47" s="6"/>
    </row>
    <row r="48" spans="1:9" s="7" customFormat="1" ht="42" customHeight="1" x14ac:dyDescent="0.2">
      <c r="A48" s="33" t="s">
        <v>42</v>
      </c>
      <c r="B48" s="37" t="s">
        <v>218</v>
      </c>
      <c r="C48" s="34">
        <v>4012</v>
      </c>
      <c r="D48" s="87">
        <v>350</v>
      </c>
      <c r="E48" s="40" t="s">
        <v>219</v>
      </c>
      <c r="F48" s="6"/>
      <c r="G48" s="6"/>
      <c r="H48" s="6"/>
      <c r="I48" s="6"/>
    </row>
    <row r="49" spans="1:9" s="7" customFormat="1" ht="81" customHeight="1" x14ac:dyDescent="0.2">
      <c r="A49" s="33" t="s">
        <v>42</v>
      </c>
      <c r="B49" s="37" t="s">
        <v>221</v>
      </c>
      <c r="C49" s="34">
        <v>4013</v>
      </c>
      <c r="D49" s="87">
        <v>45011</v>
      </c>
      <c r="E49" s="40" t="s">
        <v>222</v>
      </c>
      <c r="F49" s="6"/>
      <c r="G49" s="6"/>
      <c r="H49" s="6"/>
      <c r="I49" s="6"/>
    </row>
    <row r="50" spans="1:9" s="7" customFormat="1" ht="63.75" x14ac:dyDescent="0.2">
      <c r="A50" s="33" t="s">
        <v>42</v>
      </c>
      <c r="B50" s="95" t="s">
        <v>150</v>
      </c>
      <c r="C50" s="8">
        <v>4015</v>
      </c>
      <c r="D50" s="24">
        <v>5337.6</v>
      </c>
      <c r="E50" s="65" t="s">
        <v>144</v>
      </c>
      <c r="F50" s="6"/>
      <c r="G50" s="6"/>
      <c r="H50" s="6"/>
      <c r="I50" s="6"/>
    </row>
    <row r="51" spans="1:9" s="7" customFormat="1" ht="54" customHeight="1" x14ac:dyDescent="0.2">
      <c r="A51" s="92" t="s">
        <v>42</v>
      </c>
      <c r="B51" s="95" t="s">
        <v>151</v>
      </c>
      <c r="C51" s="97">
        <v>4018</v>
      </c>
      <c r="D51" s="24">
        <v>327.39999999999998</v>
      </c>
      <c r="E51" s="91" t="s">
        <v>145</v>
      </c>
      <c r="F51" s="6"/>
      <c r="G51" s="6"/>
      <c r="H51" s="6"/>
      <c r="I51" s="6"/>
    </row>
    <row r="52" spans="1:9" s="7" customFormat="1" ht="54" customHeight="1" x14ac:dyDescent="0.2">
      <c r="A52" s="92" t="s">
        <v>42</v>
      </c>
      <c r="B52" s="95" t="s">
        <v>152</v>
      </c>
      <c r="C52" s="97">
        <v>4027</v>
      </c>
      <c r="D52" s="24">
        <v>200.3</v>
      </c>
      <c r="E52" s="91" t="s">
        <v>146</v>
      </c>
      <c r="F52" s="6"/>
      <c r="G52" s="6"/>
      <c r="H52" s="6"/>
      <c r="I52" s="6"/>
    </row>
    <row r="53" spans="1:9" s="7" customFormat="1" ht="42.75" customHeight="1" x14ac:dyDescent="0.2">
      <c r="A53" s="92" t="s">
        <v>42</v>
      </c>
      <c r="B53" s="95" t="s">
        <v>153</v>
      </c>
      <c r="C53" s="97">
        <v>4031</v>
      </c>
      <c r="D53" s="24">
        <v>350</v>
      </c>
      <c r="E53" s="91" t="s">
        <v>147</v>
      </c>
      <c r="F53" s="6"/>
      <c r="G53" s="6"/>
      <c r="H53" s="6"/>
      <c r="I53" s="6"/>
    </row>
    <row r="54" spans="1:9" s="7" customFormat="1" ht="51" x14ac:dyDescent="0.2">
      <c r="A54" s="92" t="s">
        <v>42</v>
      </c>
      <c r="B54" s="95" t="s">
        <v>154</v>
      </c>
      <c r="C54" s="97">
        <v>4032</v>
      </c>
      <c r="D54" s="24">
        <v>400</v>
      </c>
      <c r="E54" s="91" t="s">
        <v>582</v>
      </c>
      <c r="F54" s="6"/>
      <c r="G54" s="6"/>
      <c r="H54" s="6"/>
      <c r="I54" s="6"/>
    </row>
    <row r="55" spans="1:9" s="7" customFormat="1" ht="54.75" customHeight="1" x14ac:dyDescent="0.2">
      <c r="A55" s="92" t="s">
        <v>42</v>
      </c>
      <c r="B55" s="95" t="s">
        <v>148</v>
      </c>
      <c r="C55" s="97">
        <v>4036</v>
      </c>
      <c r="D55" s="24">
        <v>16000</v>
      </c>
      <c r="E55" s="91" t="s">
        <v>149</v>
      </c>
      <c r="F55" s="6"/>
      <c r="G55" s="6"/>
      <c r="H55" s="6"/>
      <c r="I55" s="6"/>
    </row>
    <row r="56" spans="1:9" s="7" customFormat="1" ht="42" customHeight="1" x14ac:dyDescent="0.2">
      <c r="A56" s="92" t="s">
        <v>42</v>
      </c>
      <c r="B56" s="95" t="s">
        <v>160</v>
      </c>
      <c r="C56" s="97">
        <v>4037</v>
      </c>
      <c r="D56" s="24">
        <v>600</v>
      </c>
      <c r="E56" s="91" t="s">
        <v>155</v>
      </c>
      <c r="F56" s="6"/>
      <c r="G56" s="6"/>
      <c r="H56" s="6"/>
      <c r="I56" s="6"/>
    </row>
    <row r="57" spans="1:9" s="7" customFormat="1" ht="81.75" customHeight="1" x14ac:dyDescent="0.2">
      <c r="A57" s="92" t="s">
        <v>42</v>
      </c>
      <c r="B57" s="95" t="s">
        <v>161</v>
      </c>
      <c r="C57" s="97">
        <v>4039</v>
      </c>
      <c r="D57" s="24">
        <v>500</v>
      </c>
      <c r="E57" s="91" t="s">
        <v>156</v>
      </c>
      <c r="F57" s="6"/>
      <c r="G57" s="6"/>
      <c r="H57" s="6"/>
      <c r="I57" s="6"/>
    </row>
    <row r="58" spans="1:9" s="7" customFormat="1" ht="54.75" customHeight="1" x14ac:dyDescent="0.2">
      <c r="A58" s="92" t="s">
        <v>42</v>
      </c>
      <c r="B58" s="95" t="s">
        <v>162</v>
      </c>
      <c r="C58" s="97">
        <v>4040</v>
      </c>
      <c r="D58" s="24">
        <v>453</v>
      </c>
      <c r="E58" s="91" t="s">
        <v>676</v>
      </c>
      <c r="F58" s="6"/>
      <c r="G58" s="6"/>
      <c r="H58" s="6"/>
      <c r="I58" s="6"/>
    </row>
    <row r="59" spans="1:9" s="7" customFormat="1" ht="54.75" customHeight="1" x14ac:dyDescent="0.2">
      <c r="A59" s="92" t="s">
        <v>42</v>
      </c>
      <c r="B59" s="95" t="s">
        <v>157</v>
      </c>
      <c r="C59" s="97">
        <v>4074</v>
      </c>
      <c r="D59" s="24">
        <v>447.3</v>
      </c>
      <c r="E59" s="91" t="s">
        <v>158</v>
      </c>
      <c r="F59" s="6"/>
      <c r="G59" s="6"/>
      <c r="H59" s="6"/>
      <c r="I59" s="6"/>
    </row>
    <row r="60" spans="1:9" s="7" customFormat="1" ht="54.75" customHeight="1" x14ac:dyDescent="0.2">
      <c r="A60" s="92" t="s">
        <v>42</v>
      </c>
      <c r="B60" s="95" t="s">
        <v>159</v>
      </c>
      <c r="C60" s="97">
        <v>4080</v>
      </c>
      <c r="D60" s="24">
        <v>2500</v>
      </c>
      <c r="E60" s="91" t="s">
        <v>583</v>
      </c>
      <c r="F60" s="6"/>
      <c r="G60" s="6"/>
      <c r="H60" s="6"/>
      <c r="I60" s="6"/>
    </row>
    <row r="61" spans="1:9" s="7" customFormat="1" ht="73.5" customHeight="1" x14ac:dyDescent="0.2">
      <c r="A61" s="92" t="s">
        <v>42</v>
      </c>
      <c r="B61" s="95" t="s">
        <v>689</v>
      </c>
      <c r="C61" s="97">
        <v>4082</v>
      </c>
      <c r="D61" s="24">
        <v>600</v>
      </c>
      <c r="E61" s="91" t="s">
        <v>163</v>
      </c>
      <c r="F61" s="6"/>
      <c r="G61" s="6"/>
      <c r="H61" s="6"/>
      <c r="I61" s="6"/>
    </row>
    <row r="62" spans="1:9" s="7" customFormat="1" ht="42" customHeight="1" x14ac:dyDescent="0.2">
      <c r="A62" s="92" t="s">
        <v>42</v>
      </c>
      <c r="B62" s="95" t="s">
        <v>164</v>
      </c>
      <c r="C62" s="97">
        <v>4085</v>
      </c>
      <c r="D62" s="24">
        <v>1000</v>
      </c>
      <c r="E62" s="91" t="s">
        <v>165</v>
      </c>
      <c r="F62" s="6"/>
      <c r="G62" s="6"/>
      <c r="H62" s="6"/>
      <c r="I62" s="6"/>
    </row>
    <row r="63" spans="1:9" s="7" customFormat="1" ht="42" customHeight="1" x14ac:dyDescent="0.2">
      <c r="A63" s="92" t="s">
        <v>42</v>
      </c>
      <c r="B63" s="95" t="s">
        <v>166</v>
      </c>
      <c r="C63" s="97">
        <v>4091</v>
      </c>
      <c r="D63" s="24">
        <v>3888.6</v>
      </c>
      <c r="E63" s="91" t="s">
        <v>167</v>
      </c>
      <c r="F63" s="6"/>
      <c r="G63" s="6"/>
      <c r="H63" s="6"/>
      <c r="I63" s="6"/>
    </row>
    <row r="64" spans="1:9" s="7" customFormat="1" ht="51" x14ac:dyDescent="0.2">
      <c r="A64" s="92" t="s">
        <v>42</v>
      </c>
      <c r="B64" s="95" t="s">
        <v>168</v>
      </c>
      <c r="C64" s="97">
        <v>4092</v>
      </c>
      <c r="D64" s="24">
        <v>2000</v>
      </c>
      <c r="E64" s="91" t="s">
        <v>169</v>
      </c>
      <c r="F64" s="6"/>
      <c r="G64" s="6"/>
      <c r="H64" s="6"/>
      <c r="I64" s="6"/>
    </row>
    <row r="65" spans="1:9" s="7" customFormat="1" ht="89.25" x14ac:dyDescent="0.2">
      <c r="A65" s="92" t="s">
        <v>42</v>
      </c>
      <c r="B65" s="95" t="s">
        <v>170</v>
      </c>
      <c r="C65" s="97">
        <v>4094</v>
      </c>
      <c r="D65" s="24">
        <v>216.9</v>
      </c>
      <c r="E65" s="91" t="s">
        <v>171</v>
      </c>
      <c r="F65" s="6"/>
      <c r="G65" s="6"/>
      <c r="H65" s="6"/>
      <c r="I65" s="6"/>
    </row>
    <row r="66" spans="1:9" s="7" customFormat="1" ht="54.75" customHeight="1" x14ac:dyDescent="0.2">
      <c r="A66" s="92" t="s">
        <v>42</v>
      </c>
      <c r="B66" s="95" t="s">
        <v>172</v>
      </c>
      <c r="C66" s="97">
        <v>4095</v>
      </c>
      <c r="D66" s="24">
        <v>2097.1</v>
      </c>
      <c r="E66" s="91" t="s">
        <v>677</v>
      </c>
      <c r="F66" s="6"/>
      <c r="G66" s="6"/>
      <c r="H66" s="6"/>
      <c r="I66" s="6"/>
    </row>
    <row r="67" spans="1:9" s="7" customFormat="1" ht="54.75" customHeight="1" x14ac:dyDescent="0.2">
      <c r="A67" s="92" t="s">
        <v>42</v>
      </c>
      <c r="B67" s="95" t="s">
        <v>601</v>
      </c>
      <c r="C67" s="97">
        <v>4096</v>
      </c>
      <c r="D67" s="24">
        <v>21</v>
      </c>
      <c r="E67" s="91" t="s">
        <v>173</v>
      </c>
      <c r="F67" s="6"/>
      <c r="G67" s="6"/>
      <c r="H67" s="6"/>
      <c r="I67" s="6"/>
    </row>
    <row r="68" spans="1:9" s="7" customFormat="1" ht="42" customHeight="1" x14ac:dyDescent="0.2">
      <c r="A68" s="92" t="s">
        <v>42</v>
      </c>
      <c r="B68" s="95" t="s">
        <v>174</v>
      </c>
      <c r="C68" s="97">
        <v>4097</v>
      </c>
      <c r="D68" s="24">
        <v>1424.4</v>
      </c>
      <c r="E68" s="91" t="s">
        <v>584</v>
      </c>
      <c r="F68" s="6"/>
      <c r="G68" s="6"/>
      <c r="H68" s="6"/>
      <c r="I68" s="6"/>
    </row>
    <row r="69" spans="1:9" s="7" customFormat="1" ht="67.5" customHeight="1" x14ac:dyDescent="0.2">
      <c r="A69" s="92" t="s">
        <v>42</v>
      </c>
      <c r="B69" s="95" t="s">
        <v>175</v>
      </c>
      <c r="C69" s="97">
        <v>4105</v>
      </c>
      <c r="D69" s="24">
        <v>213.6</v>
      </c>
      <c r="E69" s="91" t="s">
        <v>176</v>
      </c>
      <c r="F69" s="6"/>
      <c r="G69" s="6"/>
      <c r="H69" s="6"/>
      <c r="I69" s="6"/>
    </row>
    <row r="70" spans="1:9" s="7" customFormat="1" ht="54.75" customHeight="1" x14ac:dyDescent="0.2">
      <c r="A70" s="92" t="s">
        <v>42</v>
      </c>
      <c r="B70" s="95" t="s">
        <v>177</v>
      </c>
      <c r="C70" s="97">
        <v>4106</v>
      </c>
      <c r="D70" s="24">
        <v>20</v>
      </c>
      <c r="E70" s="91" t="s">
        <v>178</v>
      </c>
      <c r="F70" s="6"/>
      <c r="G70" s="6"/>
      <c r="H70" s="6"/>
      <c r="I70" s="6"/>
    </row>
    <row r="71" spans="1:9" s="7" customFormat="1" ht="42.75" customHeight="1" x14ac:dyDescent="0.2">
      <c r="A71" s="92" t="s">
        <v>42</v>
      </c>
      <c r="B71" s="95" t="s">
        <v>179</v>
      </c>
      <c r="C71" s="97">
        <v>4107</v>
      </c>
      <c r="D71" s="24">
        <v>41.1</v>
      </c>
      <c r="E71" s="91" t="s">
        <v>180</v>
      </c>
      <c r="F71" s="6"/>
      <c r="G71" s="6"/>
      <c r="H71" s="6"/>
      <c r="I71" s="6"/>
    </row>
    <row r="72" spans="1:9" s="7" customFormat="1" ht="67.5" customHeight="1" x14ac:dyDescent="0.2">
      <c r="A72" s="92" t="s">
        <v>42</v>
      </c>
      <c r="B72" s="95" t="s">
        <v>181</v>
      </c>
      <c r="C72" s="97">
        <v>4110</v>
      </c>
      <c r="D72" s="24">
        <v>2400</v>
      </c>
      <c r="E72" s="91" t="s">
        <v>182</v>
      </c>
      <c r="F72" s="6"/>
      <c r="G72" s="6"/>
      <c r="H72" s="6"/>
      <c r="I72" s="6"/>
    </row>
    <row r="73" spans="1:9" s="7" customFormat="1" ht="54.75" customHeight="1" x14ac:dyDescent="0.2">
      <c r="A73" s="92" t="s">
        <v>42</v>
      </c>
      <c r="B73" s="95" t="s">
        <v>602</v>
      </c>
      <c r="C73" s="97">
        <v>4112</v>
      </c>
      <c r="D73" s="24">
        <v>1800</v>
      </c>
      <c r="E73" s="91" t="s">
        <v>183</v>
      </c>
      <c r="F73" s="6"/>
      <c r="G73" s="6"/>
      <c r="H73" s="6"/>
      <c r="I73" s="6"/>
    </row>
    <row r="74" spans="1:9" s="7" customFormat="1" ht="54.75" customHeight="1" x14ac:dyDescent="0.2">
      <c r="A74" s="92" t="s">
        <v>42</v>
      </c>
      <c r="B74" s="95" t="s">
        <v>184</v>
      </c>
      <c r="C74" s="97">
        <v>4126</v>
      </c>
      <c r="D74" s="24">
        <v>1805.5</v>
      </c>
      <c r="E74" s="91" t="s">
        <v>585</v>
      </c>
      <c r="F74" s="6"/>
      <c r="G74" s="6"/>
      <c r="H74" s="6"/>
      <c r="I74" s="6"/>
    </row>
    <row r="75" spans="1:9" s="7" customFormat="1" ht="42" customHeight="1" x14ac:dyDescent="0.2">
      <c r="A75" s="92" t="s">
        <v>42</v>
      </c>
      <c r="B75" s="95" t="s">
        <v>185</v>
      </c>
      <c r="C75" s="97">
        <v>4127</v>
      </c>
      <c r="D75" s="24">
        <v>1181.7</v>
      </c>
      <c r="E75" s="91" t="s">
        <v>668</v>
      </c>
      <c r="F75" s="6"/>
      <c r="G75" s="6"/>
      <c r="H75" s="6"/>
      <c r="I75" s="6"/>
    </row>
    <row r="76" spans="1:9" s="7" customFormat="1" ht="55.5" customHeight="1" x14ac:dyDescent="0.2">
      <c r="A76" s="92" t="s">
        <v>42</v>
      </c>
      <c r="B76" s="95" t="s">
        <v>186</v>
      </c>
      <c r="C76" s="97">
        <v>4138</v>
      </c>
      <c r="D76" s="24">
        <v>139</v>
      </c>
      <c r="E76" s="91" t="s">
        <v>187</v>
      </c>
      <c r="F76" s="6"/>
      <c r="G76" s="6"/>
      <c r="H76" s="6"/>
      <c r="I76" s="6"/>
    </row>
    <row r="77" spans="1:9" s="7" customFormat="1" ht="127.5" x14ac:dyDescent="0.2">
      <c r="A77" s="92" t="s">
        <v>42</v>
      </c>
      <c r="B77" s="95" t="s">
        <v>188</v>
      </c>
      <c r="C77" s="97">
        <v>5456</v>
      </c>
      <c r="D77" s="24">
        <v>217.9</v>
      </c>
      <c r="E77" s="91" t="s">
        <v>189</v>
      </c>
      <c r="F77" s="6"/>
      <c r="G77" s="6"/>
      <c r="H77" s="6"/>
      <c r="I77" s="6"/>
    </row>
    <row r="78" spans="1:9" s="7" customFormat="1" ht="67.5" customHeight="1" x14ac:dyDescent="0.2">
      <c r="A78" s="92" t="s">
        <v>42</v>
      </c>
      <c r="B78" s="95" t="s">
        <v>190</v>
      </c>
      <c r="C78" s="97">
        <v>5681</v>
      </c>
      <c r="D78" s="24">
        <v>100</v>
      </c>
      <c r="E78" s="91" t="s">
        <v>191</v>
      </c>
      <c r="F78" s="6"/>
      <c r="G78" s="6"/>
      <c r="H78" s="6"/>
      <c r="I78" s="6"/>
    </row>
    <row r="79" spans="1:9" s="7" customFormat="1" ht="53.25" customHeight="1" x14ac:dyDescent="0.2">
      <c r="A79" s="92" t="s">
        <v>42</v>
      </c>
      <c r="B79" s="95" t="s">
        <v>603</v>
      </c>
      <c r="C79" s="97">
        <v>5730</v>
      </c>
      <c r="D79" s="24">
        <v>11923.9</v>
      </c>
      <c r="E79" s="91" t="s">
        <v>586</v>
      </c>
      <c r="F79" s="6"/>
      <c r="G79" s="6"/>
      <c r="H79" s="6"/>
      <c r="I79" s="6"/>
    </row>
    <row r="80" spans="1:9" s="7" customFormat="1" ht="55.5" customHeight="1" x14ac:dyDescent="0.2">
      <c r="A80" s="135" t="s">
        <v>42</v>
      </c>
      <c r="B80" s="144" t="s">
        <v>192</v>
      </c>
      <c r="C80" s="146">
        <v>5750</v>
      </c>
      <c r="D80" s="24">
        <v>18492.2</v>
      </c>
      <c r="E80" s="134" t="s">
        <v>678</v>
      </c>
      <c r="F80" s="6"/>
      <c r="G80" s="6"/>
      <c r="H80" s="6"/>
      <c r="I80" s="6"/>
    </row>
    <row r="81" spans="1:9" s="7" customFormat="1" ht="55.5" customHeight="1" x14ac:dyDescent="0.2">
      <c r="A81" s="143"/>
      <c r="B81" s="145"/>
      <c r="C81" s="146"/>
      <c r="D81" s="24">
        <v>2206.8000000000002</v>
      </c>
      <c r="E81" s="134"/>
      <c r="F81" s="6"/>
      <c r="G81" s="6"/>
      <c r="H81" s="6"/>
      <c r="I81" s="6"/>
    </row>
    <row r="82" spans="1:9" s="7" customFormat="1" ht="54.75" customHeight="1" x14ac:dyDescent="0.2">
      <c r="A82" s="92" t="s">
        <v>42</v>
      </c>
      <c r="B82" s="95" t="s">
        <v>193</v>
      </c>
      <c r="C82" s="97">
        <v>5834</v>
      </c>
      <c r="D82" s="24">
        <v>150.1</v>
      </c>
      <c r="E82" s="91" t="s">
        <v>587</v>
      </c>
      <c r="F82" s="6"/>
      <c r="G82" s="6"/>
      <c r="H82" s="6"/>
      <c r="I82" s="6"/>
    </row>
    <row r="83" spans="1:9" s="7" customFormat="1" ht="58.5" customHeight="1" x14ac:dyDescent="0.2">
      <c r="A83" s="92" t="s">
        <v>42</v>
      </c>
      <c r="B83" s="95" t="s">
        <v>679</v>
      </c>
      <c r="C83" s="97">
        <v>5837</v>
      </c>
      <c r="D83" s="24">
        <v>3064</v>
      </c>
      <c r="E83" s="91" t="s">
        <v>194</v>
      </c>
      <c r="F83" s="6"/>
      <c r="G83" s="6"/>
      <c r="H83" s="6"/>
      <c r="I83" s="6"/>
    </row>
    <row r="84" spans="1:9" s="7" customFormat="1" ht="42.75" customHeight="1" x14ac:dyDescent="0.2">
      <c r="A84" s="92" t="s">
        <v>42</v>
      </c>
      <c r="B84" s="95" t="s">
        <v>195</v>
      </c>
      <c r="C84" s="97">
        <v>5855</v>
      </c>
      <c r="D84" s="24">
        <v>1568.6</v>
      </c>
      <c r="E84" s="91" t="s">
        <v>588</v>
      </c>
      <c r="F84" s="6"/>
      <c r="G84" s="6"/>
      <c r="H84" s="6"/>
      <c r="I84" s="6"/>
    </row>
    <row r="85" spans="1:9" s="7" customFormat="1" ht="102" x14ac:dyDescent="0.2">
      <c r="A85" s="92" t="s">
        <v>42</v>
      </c>
      <c r="B85" s="95" t="s">
        <v>196</v>
      </c>
      <c r="C85" s="97">
        <v>5867</v>
      </c>
      <c r="D85" s="24">
        <v>500</v>
      </c>
      <c r="E85" s="91" t="s">
        <v>197</v>
      </c>
      <c r="F85" s="6"/>
      <c r="G85" s="6"/>
      <c r="H85" s="6"/>
      <c r="I85" s="6"/>
    </row>
    <row r="86" spans="1:9" s="7" customFormat="1" ht="67.5" customHeight="1" x14ac:dyDescent="0.2">
      <c r="A86" s="92" t="s">
        <v>42</v>
      </c>
      <c r="B86" s="95" t="s">
        <v>198</v>
      </c>
      <c r="C86" s="97">
        <v>5868</v>
      </c>
      <c r="D86" s="24">
        <v>2258.9</v>
      </c>
      <c r="E86" s="91" t="s">
        <v>199</v>
      </c>
      <c r="F86" s="6"/>
      <c r="G86" s="6"/>
      <c r="H86" s="6"/>
      <c r="I86" s="6"/>
    </row>
    <row r="87" spans="1:9" s="7" customFormat="1" ht="93" customHeight="1" x14ac:dyDescent="0.2">
      <c r="A87" s="92" t="s">
        <v>42</v>
      </c>
      <c r="B87" s="95" t="s">
        <v>200</v>
      </c>
      <c r="C87" s="97">
        <v>5874</v>
      </c>
      <c r="D87" s="24">
        <v>4000</v>
      </c>
      <c r="E87" s="91" t="s">
        <v>201</v>
      </c>
      <c r="F87" s="6"/>
      <c r="G87" s="6"/>
      <c r="H87" s="6"/>
      <c r="I87" s="6"/>
    </row>
    <row r="88" spans="1:9" s="7" customFormat="1" ht="81.75" customHeight="1" x14ac:dyDescent="0.2">
      <c r="A88" s="92" t="s">
        <v>42</v>
      </c>
      <c r="B88" s="95" t="s">
        <v>202</v>
      </c>
      <c r="C88" s="97">
        <v>5884</v>
      </c>
      <c r="D88" s="24">
        <v>110310.9</v>
      </c>
      <c r="E88" s="91" t="s">
        <v>203</v>
      </c>
      <c r="F88" s="6"/>
      <c r="G88" s="6"/>
      <c r="H88" s="6"/>
      <c r="I88" s="6"/>
    </row>
    <row r="89" spans="1:9" s="7" customFormat="1" ht="66" customHeight="1" x14ac:dyDescent="0.2">
      <c r="A89" s="92" t="s">
        <v>42</v>
      </c>
      <c r="B89" s="95" t="s">
        <v>680</v>
      </c>
      <c r="C89" s="97">
        <v>5905</v>
      </c>
      <c r="D89" s="31">
        <v>14958</v>
      </c>
      <c r="E89" s="91" t="s">
        <v>373</v>
      </c>
      <c r="F89" s="6"/>
      <c r="G89" s="6"/>
      <c r="H89" s="6"/>
      <c r="I89" s="6"/>
    </row>
    <row r="90" spans="1:9" s="7" customFormat="1" ht="54.75" customHeight="1" x14ac:dyDescent="0.2">
      <c r="A90" s="92" t="s">
        <v>42</v>
      </c>
      <c r="B90" s="95" t="s">
        <v>204</v>
      </c>
      <c r="C90" s="97">
        <v>5915</v>
      </c>
      <c r="D90" s="24">
        <v>2189.1</v>
      </c>
      <c r="E90" s="91" t="s">
        <v>205</v>
      </c>
      <c r="F90" s="6"/>
      <c r="G90" s="6"/>
      <c r="H90" s="6"/>
      <c r="I90" s="6"/>
    </row>
    <row r="91" spans="1:9" s="7" customFormat="1" ht="54.75" customHeight="1" x14ac:dyDescent="0.2">
      <c r="A91" s="92" t="s">
        <v>42</v>
      </c>
      <c r="B91" s="95" t="s">
        <v>206</v>
      </c>
      <c r="C91" s="97">
        <v>5943</v>
      </c>
      <c r="D91" s="24">
        <v>5518.2</v>
      </c>
      <c r="E91" s="91" t="s">
        <v>207</v>
      </c>
      <c r="F91" s="6"/>
      <c r="G91" s="6"/>
      <c r="H91" s="6"/>
      <c r="I91" s="6"/>
    </row>
    <row r="92" spans="1:9" s="7" customFormat="1" ht="79.5" customHeight="1" x14ac:dyDescent="0.2">
      <c r="A92" s="92" t="s">
        <v>42</v>
      </c>
      <c r="B92" s="95" t="s">
        <v>208</v>
      </c>
      <c r="C92" s="97">
        <v>5947</v>
      </c>
      <c r="D92" s="24">
        <v>5000</v>
      </c>
      <c r="E92" s="91" t="s">
        <v>209</v>
      </c>
      <c r="F92" s="6"/>
      <c r="G92" s="6"/>
      <c r="H92" s="6"/>
      <c r="I92" s="6"/>
    </row>
    <row r="93" spans="1:9" s="7" customFormat="1" ht="54" customHeight="1" x14ac:dyDescent="0.2">
      <c r="A93" s="92" t="s">
        <v>42</v>
      </c>
      <c r="B93" s="95" t="s">
        <v>210</v>
      </c>
      <c r="C93" s="97">
        <v>5967</v>
      </c>
      <c r="D93" s="24">
        <v>73.8</v>
      </c>
      <c r="E93" s="91" t="s">
        <v>596</v>
      </c>
      <c r="F93" s="6"/>
      <c r="G93" s="6"/>
      <c r="H93" s="6"/>
      <c r="I93" s="6"/>
    </row>
    <row r="94" spans="1:9" s="7" customFormat="1" ht="42" customHeight="1" x14ac:dyDescent="0.2">
      <c r="A94" s="92" t="s">
        <v>42</v>
      </c>
      <c r="B94" s="95" t="s">
        <v>211</v>
      </c>
      <c r="C94" s="97">
        <v>5971</v>
      </c>
      <c r="D94" s="24">
        <v>103.6</v>
      </c>
      <c r="E94" s="91" t="s">
        <v>212</v>
      </c>
      <c r="F94" s="6"/>
      <c r="G94" s="6"/>
      <c r="H94" s="6"/>
      <c r="I94" s="6"/>
    </row>
    <row r="95" spans="1:9" s="7" customFormat="1" ht="42" customHeight="1" x14ac:dyDescent="0.2">
      <c r="A95" s="92" t="s">
        <v>42</v>
      </c>
      <c r="B95" s="95" t="s">
        <v>213</v>
      </c>
      <c r="C95" s="97">
        <v>5979</v>
      </c>
      <c r="D95" s="24">
        <v>1000</v>
      </c>
      <c r="E95" s="91" t="s">
        <v>214</v>
      </c>
      <c r="F95" s="6"/>
      <c r="G95" s="6"/>
      <c r="H95" s="6"/>
      <c r="I95" s="6"/>
    </row>
    <row r="96" spans="1:9" s="7" customFormat="1" ht="68.25" customHeight="1" x14ac:dyDescent="0.2">
      <c r="A96" s="92" t="s">
        <v>42</v>
      </c>
      <c r="B96" s="95" t="s">
        <v>215</v>
      </c>
      <c r="C96" s="97">
        <v>5999</v>
      </c>
      <c r="D96" s="24">
        <v>1589.8</v>
      </c>
      <c r="E96" s="91" t="s">
        <v>589</v>
      </c>
      <c r="F96" s="6"/>
      <c r="G96" s="6"/>
      <c r="H96" s="6"/>
      <c r="I96" s="6"/>
    </row>
    <row r="97" spans="1:9" s="7" customFormat="1" ht="55.5" customHeight="1" x14ac:dyDescent="0.2">
      <c r="A97" s="92" t="s">
        <v>42</v>
      </c>
      <c r="B97" s="95" t="s">
        <v>604</v>
      </c>
      <c r="C97" s="97">
        <v>4071</v>
      </c>
      <c r="D97" s="24">
        <v>1200</v>
      </c>
      <c r="E97" s="91" t="s">
        <v>216</v>
      </c>
      <c r="F97" s="6"/>
      <c r="G97" s="6"/>
      <c r="H97" s="6"/>
      <c r="I97" s="6"/>
    </row>
    <row r="98" spans="1:9" s="7" customFormat="1" ht="55.5" customHeight="1" x14ac:dyDescent="0.2">
      <c r="A98" s="92" t="s">
        <v>499</v>
      </c>
      <c r="B98" s="95" t="s">
        <v>500</v>
      </c>
      <c r="C98" s="97">
        <v>5339</v>
      </c>
      <c r="D98" s="56">
        <v>1170</v>
      </c>
      <c r="E98" s="47" t="s">
        <v>590</v>
      </c>
      <c r="F98" s="6"/>
      <c r="G98" s="6"/>
      <c r="H98" s="6"/>
      <c r="I98" s="6"/>
    </row>
    <row r="99" spans="1:9" s="7" customFormat="1" ht="108" customHeight="1" x14ac:dyDescent="0.2">
      <c r="A99" s="92" t="s">
        <v>437</v>
      </c>
      <c r="B99" s="95" t="s">
        <v>501</v>
      </c>
      <c r="C99" s="97">
        <v>4076</v>
      </c>
      <c r="D99" s="56">
        <v>4872</v>
      </c>
      <c r="E99" s="47" t="s">
        <v>591</v>
      </c>
      <c r="F99" s="6"/>
      <c r="G99" s="6"/>
      <c r="H99" s="6"/>
      <c r="I99" s="6"/>
    </row>
    <row r="100" spans="1:9" s="7" customFormat="1" ht="42" customHeight="1" x14ac:dyDescent="0.2">
      <c r="A100" s="92" t="s">
        <v>437</v>
      </c>
      <c r="B100" s="95" t="s">
        <v>464</v>
      </c>
      <c r="C100" s="97">
        <v>4172</v>
      </c>
      <c r="D100" s="25">
        <v>2593.1999999999998</v>
      </c>
      <c r="E100" s="98" t="s">
        <v>592</v>
      </c>
      <c r="F100" s="6"/>
      <c r="G100" s="6"/>
      <c r="H100" s="6"/>
      <c r="I100" s="6"/>
    </row>
    <row r="101" spans="1:9" s="7" customFormat="1" ht="67.5" customHeight="1" x14ac:dyDescent="0.2">
      <c r="A101" s="92" t="s">
        <v>437</v>
      </c>
      <c r="B101" s="95" t="s">
        <v>465</v>
      </c>
      <c r="C101" s="97">
        <v>4184</v>
      </c>
      <c r="D101" s="25">
        <v>10896.8</v>
      </c>
      <c r="E101" s="98" t="s">
        <v>466</v>
      </c>
      <c r="F101" s="6"/>
      <c r="G101" s="6"/>
      <c r="H101" s="6"/>
      <c r="I101" s="6"/>
    </row>
    <row r="102" spans="1:9" s="7" customFormat="1" ht="42" customHeight="1" x14ac:dyDescent="0.2">
      <c r="A102" s="92" t="s">
        <v>437</v>
      </c>
      <c r="B102" s="95" t="s">
        <v>467</v>
      </c>
      <c r="C102" s="97">
        <v>4185</v>
      </c>
      <c r="D102" s="25">
        <v>1667.3</v>
      </c>
      <c r="E102" s="98" t="s">
        <v>468</v>
      </c>
      <c r="F102" s="6"/>
      <c r="G102" s="6"/>
      <c r="H102" s="6"/>
      <c r="I102" s="6"/>
    </row>
    <row r="103" spans="1:9" s="7" customFormat="1" ht="67.5" customHeight="1" x14ac:dyDescent="0.2">
      <c r="A103" s="92" t="s">
        <v>437</v>
      </c>
      <c r="B103" s="95" t="s">
        <v>605</v>
      </c>
      <c r="C103" s="97">
        <v>4295</v>
      </c>
      <c r="D103" s="25">
        <v>4930.1000000000004</v>
      </c>
      <c r="E103" s="98" t="s">
        <v>469</v>
      </c>
      <c r="F103" s="6"/>
      <c r="G103" s="6"/>
      <c r="H103" s="6"/>
      <c r="I103" s="6"/>
    </row>
    <row r="104" spans="1:9" s="7" customFormat="1" ht="56.25" customHeight="1" x14ac:dyDescent="0.2">
      <c r="A104" s="92" t="s">
        <v>437</v>
      </c>
      <c r="B104" s="95" t="s">
        <v>470</v>
      </c>
      <c r="C104" s="97">
        <v>4296</v>
      </c>
      <c r="D104" s="25">
        <v>181.5</v>
      </c>
      <c r="E104" s="98" t="s">
        <v>471</v>
      </c>
      <c r="F104" s="6"/>
      <c r="G104" s="6"/>
      <c r="H104" s="6"/>
      <c r="I104" s="6"/>
    </row>
    <row r="105" spans="1:9" s="7" customFormat="1" ht="56.25" customHeight="1" x14ac:dyDescent="0.2">
      <c r="A105" s="92" t="s">
        <v>437</v>
      </c>
      <c r="B105" s="95" t="s">
        <v>606</v>
      </c>
      <c r="C105" s="97">
        <v>4298</v>
      </c>
      <c r="D105" s="25">
        <v>3820</v>
      </c>
      <c r="E105" s="98" t="s">
        <v>472</v>
      </c>
      <c r="F105" s="6"/>
      <c r="G105" s="6"/>
      <c r="H105" s="6"/>
      <c r="I105" s="6"/>
    </row>
    <row r="106" spans="1:9" s="7" customFormat="1" ht="42" customHeight="1" x14ac:dyDescent="0.2">
      <c r="A106" s="92" t="s">
        <v>437</v>
      </c>
      <c r="B106" s="95" t="s">
        <v>607</v>
      </c>
      <c r="C106" s="97">
        <v>4301</v>
      </c>
      <c r="D106" s="25">
        <v>11700</v>
      </c>
      <c r="E106" s="98" t="s">
        <v>593</v>
      </c>
      <c r="F106" s="6"/>
      <c r="G106" s="6"/>
      <c r="H106" s="6"/>
      <c r="I106" s="6"/>
    </row>
    <row r="107" spans="1:9" s="7" customFormat="1" ht="81" customHeight="1" x14ac:dyDescent="0.2">
      <c r="A107" s="92" t="s">
        <v>437</v>
      </c>
      <c r="B107" s="95" t="s">
        <v>473</v>
      </c>
      <c r="C107" s="97">
        <v>4496</v>
      </c>
      <c r="D107" s="25">
        <v>10000</v>
      </c>
      <c r="E107" s="98" t="s">
        <v>474</v>
      </c>
      <c r="F107" s="6"/>
      <c r="G107" s="6"/>
      <c r="H107" s="6"/>
      <c r="I107" s="6"/>
    </row>
    <row r="108" spans="1:9" s="7" customFormat="1" ht="114.75" x14ac:dyDescent="0.2">
      <c r="A108" s="92" t="s">
        <v>437</v>
      </c>
      <c r="B108" s="95" t="s">
        <v>475</v>
      </c>
      <c r="C108" s="97">
        <v>5100</v>
      </c>
      <c r="D108" s="25">
        <v>31972.9</v>
      </c>
      <c r="E108" s="98" t="s">
        <v>476</v>
      </c>
      <c r="F108" s="6"/>
      <c r="G108" s="6"/>
      <c r="H108" s="6"/>
      <c r="I108" s="6"/>
    </row>
    <row r="109" spans="1:9" s="7" customFormat="1" ht="67.5" customHeight="1" x14ac:dyDescent="0.2">
      <c r="A109" s="92" t="s">
        <v>437</v>
      </c>
      <c r="B109" s="95" t="s">
        <v>477</v>
      </c>
      <c r="C109" s="97">
        <v>5482</v>
      </c>
      <c r="D109" s="25">
        <v>1085</v>
      </c>
      <c r="E109" s="98" t="s">
        <v>478</v>
      </c>
      <c r="F109" s="6"/>
      <c r="G109" s="6"/>
      <c r="H109" s="6"/>
      <c r="I109" s="6"/>
    </row>
    <row r="110" spans="1:9" s="7" customFormat="1" ht="43.5" customHeight="1" x14ac:dyDescent="0.2">
      <c r="A110" s="92" t="s">
        <v>437</v>
      </c>
      <c r="B110" s="95" t="s">
        <v>479</v>
      </c>
      <c r="C110" s="97">
        <v>5690</v>
      </c>
      <c r="D110" s="25">
        <v>200</v>
      </c>
      <c r="E110" s="98" t="s">
        <v>480</v>
      </c>
      <c r="F110" s="6"/>
      <c r="G110" s="6"/>
      <c r="H110" s="6"/>
      <c r="I110" s="6"/>
    </row>
    <row r="111" spans="1:9" s="7" customFormat="1" ht="63.75" x14ac:dyDescent="0.2">
      <c r="A111" s="92" t="s">
        <v>437</v>
      </c>
      <c r="B111" s="95" t="s">
        <v>481</v>
      </c>
      <c r="C111" s="97">
        <v>5761</v>
      </c>
      <c r="D111" s="25">
        <v>1373.3</v>
      </c>
      <c r="E111" s="98" t="s">
        <v>594</v>
      </c>
      <c r="F111" s="6"/>
      <c r="G111" s="6"/>
      <c r="H111" s="6"/>
      <c r="I111" s="6"/>
    </row>
    <row r="112" spans="1:9" s="7" customFormat="1" ht="54.75" customHeight="1" x14ac:dyDescent="0.2">
      <c r="A112" s="92" t="s">
        <v>437</v>
      </c>
      <c r="B112" s="95" t="s">
        <v>484</v>
      </c>
      <c r="C112" s="97">
        <v>5162</v>
      </c>
      <c r="D112" s="25">
        <v>590.9</v>
      </c>
      <c r="E112" s="98" t="s">
        <v>595</v>
      </c>
      <c r="F112" s="6"/>
      <c r="G112" s="6"/>
      <c r="H112" s="6"/>
      <c r="I112" s="6"/>
    </row>
    <row r="113" spans="1:9" s="7" customFormat="1" ht="123" customHeight="1" x14ac:dyDescent="0.2">
      <c r="A113" s="92" t="s">
        <v>437</v>
      </c>
      <c r="B113" s="95" t="s">
        <v>485</v>
      </c>
      <c r="C113" s="97">
        <v>5693</v>
      </c>
      <c r="D113" s="25">
        <v>8371.6</v>
      </c>
      <c r="E113" s="98" t="s">
        <v>667</v>
      </c>
      <c r="F113" s="6"/>
      <c r="G113" s="6"/>
      <c r="H113" s="6"/>
      <c r="I113" s="6"/>
    </row>
    <row r="114" spans="1:9" s="7" customFormat="1" ht="68.25" customHeight="1" x14ac:dyDescent="0.2">
      <c r="A114" s="92" t="s">
        <v>437</v>
      </c>
      <c r="B114" s="95" t="s">
        <v>486</v>
      </c>
      <c r="C114" s="97">
        <v>5912</v>
      </c>
      <c r="D114" s="25">
        <v>25000</v>
      </c>
      <c r="E114" s="98" t="s">
        <v>487</v>
      </c>
      <c r="F114" s="6"/>
      <c r="G114" s="6"/>
      <c r="H114" s="6"/>
      <c r="I114" s="6"/>
    </row>
    <row r="115" spans="1:9" s="7" customFormat="1" ht="54.75" customHeight="1" thickBot="1" x14ac:dyDescent="0.25">
      <c r="A115" s="104" t="s">
        <v>46</v>
      </c>
      <c r="B115" s="105" t="s">
        <v>439</v>
      </c>
      <c r="C115" s="106">
        <v>5349</v>
      </c>
      <c r="D115" s="107">
        <v>4000</v>
      </c>
      <c r="E115" s="108" t="s">
        <v>440</v>
      </c>
      <c r="F115" s="6"/>
      <c r="G115" s="6"/>
      <c r="H115" s="6"/>
      <c r="I115" s="6"/>
    </row>
    <row r="116" spans="1:9" s="7" customFormat="1" ht="15" customHeight="1" thickBot="1" x14ac:dyDescent="0.25">
      <c r="A116" s="109" t="s">
        <v>7</v>
      </c>
      <c r="B116" s="110"/>
      <c r="C116" s="110"/>
      <c r="D116" s="111">
        <f>SUM(D5:D115)</f>
        <v>577224.5</v>
      </c>
      <c r="E116" s="112"/>
      <c r="F116" s="6"/>
      <c r="G116" s="6"/>
      <c r="H116" s="6"/>
      <c r="I116" s="6"/>
    </row>
    <row r="117" spans="1:9" x14ac:dyDescent="0.2">
      <c r="E117" s="4"/>
    </row>
    <row r="118" spans="1:9" x14ac:dyDescent="0.2">
      <c r="E118" s="4"/>
    </row>
    <row r="119" spans="1:9" x14ac:dyDescent="0.2">
      <c r="E119" s="4"/>
    </row>
    <row r="120" spans="1:9" x14ac:dyDescent="0.2">
      <c r="E120" s="4"/>
    </row>
  </sheetData>
  <mergeCells count="8">
    <mergeCell ref="E80:E81"/>
    <mergeCell ref="A12:A15"/>
    <mergeCell ref="B12:B15"/>
    <mergeCell ref="A16:A19"/>
    <mergeCell ref="B16:B19"/>
    <mergeCell ref="A80:A81"/>
    <mergeCell ref="B80:B81"/>
    <mergeCell ref="C80:C81"/>
  </mergeCells>
  <pageMargins left="0.31496062992125984" right="0.31496062992125984" top="0.78740157480314965" bottom="0.59055118110236227" header="0.31496062992125984" footer="0.11811023622047245"/>
  <pageSetup paperSize="9" scale="97" firstPageNumber="17" fitToHeight="0" orientation="landscape" useFirstPageNumber="1" r:id="rId1"/>
  <headerFooter alignWithMargins="0">
    <oddHeader>&amp;L&amp;"Tahoma,Kurzíva"&amp;9Návrh rozpočtu na rok 2022
Příloha č. 11&amp;R&amp;"Tahoma,Kurzíva"&amp;9Přehled nedočerpaných výdajů roku 2021, které budou zapojeny do upraveného rozpočtu na rok 2022
Akce reprodukce majetku kraje vyjma akcí spolufin. z EU</oddHeader>
    <oddFooter>&amp;C&amp;"Tahoma,Obyčejné"&amp;P</oddFooter>
  </headerFooter>
  <rowBreaks count="1" manualBreakCount="1">
    <brk id="7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97B7-30E7-400D-AB81-FCBFA232FEA3}">
  <sheetPr>
    <pageSetUpPr fitToPage="1"/>
  </sheetPr>
  <dimension ref="A1:E144"/>
  <sheetViews>
    <sheetView zoomScaleNormal="100" zoomScaleSheetLayoutView="100" workbookViewId="0">
      <pane ySplit="4" topLeftCell="A5" activePane="bottomLeft" state="frozen"/>
      <selection activeCell="E9" sqref="E9"/>
      <selection pane="bottomLeft" activeCell="G3" sqref="G3"/>
    </sheetView>
  </sheetViews>
  <sheetFormatPr defaultColWidth="9.140625" defaultRowHeight="15" x14ac:dyDescent="0.2"/>
  <cols>
    <col min="1" max="1" width="12.5703125" style="26" customWidth="1"/>
    <col min="2" max="2" width="35.42578125" style="19" customWidth="1"/>
    <col min="3" max="3" width="7" style="26" hidden="1" customWidth="1"/>
    <col min="4" max="4" width="13.140625" style="27" customWidth="1"/>
    <col min="5" max="5" width="86.28515625" style="19" customWidth="1"/>
    <col min="6" max="16384" width="9.140625" style="19"/>
  </cols>
  <sheetData>
    <row r="1" spans="1:5" s="18" customFormat="1" x14ac:dyDescent="0.2">
      <c r="A1" s="57"/>
      <c r="B1" s="13"/>
      <c r="C1" s="17"/>
    </row>
    <row r="2" spans="1:5" s="18" customFormat="1" ht="15.75" customHeight="1" x14ac:dyDescent="0.2">
      <c r="A2" s="113" t="s">
        <v>9</v>
      </c>
      <c r="B2" s="20"/>
      <c r="C2" s="20"/>
    </row>
    <row r="3" spans="1:5" s="18" customFormat="1" ht="13.5" thickBot="1" x14ac:dyDescent="0.25">
      <c r="A3" s="28"/>
    </row>
    <row r="4" spans="1:5" s="21" customFormat="1" ht="45" customHeight="1" thickBot="1" x14ac:dyDescent="0.25">
      <c r="A4" s="84" t="s">
        <v>2</v>
      </c>
      <c r="B4" s="9" t="s">
        <v>3</v>
      </c>
      <c r="C4" s="10" t="s">
        <v>4</v>
      </c>
      <c r="D4" s="11" t="s">
        <v>5</v>
      </c>
      <c r="E4" s="12" t="s">
        <v>6</v>
      </c>
    </row>
    <row r="5" spans="1:5" s="23" customFormat="1" ht="93" customHeight="1" x14ac:dyDescent="0.2">
      <c r="A5" s="147" t="s">
        <v>10</v>
      </c>
      <c r="B5" s="168" t="s">
        <v>11</v>
      </c>
      <c r="C5" s="60">
        <v>1745</v>
      </c>
      <c r="D5" s="22">
        <v>1005.5</v>
      </c>
      <c r="E5" s="61" t="s">
        <v>717</v>
      </c>
    </row>
    <row r="6" spans="1:5" s="23" customFormat="1" ht="67.5" customHeight="1" x14ac:dyDescent="0.2">
      <c r="A6" s="148"/>
      <c r="B6" s="153"/>
      <c r="C6" s="64">
        <v>1745</v>
      </c>
      <c r="D6" s="24">
        <v>4953.1000000000004</v>
      </c>
      <c r="E6" s="65" t="s">
        <v>12</v>
      </c>
    </row>
    <row r="7" spans="1:5" s="23" customFormat="1" ht="78.75" customHeight="1" x14ac:dyDescent="0.2">
      <c r="A7" s="62" t="s">
        <v>10</v>
      </c>
      <c r="B7" s="63" t="s">
        <v>13</v>
      </c>
      <c r="C7" s="64">
        <v>1746</v>
      </c>
      <c r="D7" s="24">
        <v>2075</v>
      </c>
      <c r="E7" s="65" t="s">
        <v>14</v>
      </c>
    </row>
    <row r="8" spans="1:5" s="23" customFormat="1" ht="67.5" customHeight="1" x14ac:dyDescent="0.2">
      <c r="A8" s="149" t="s">
        <v>10</v>
      </c>
      <c r="B8" s="151" t="s">
        <v>15</v>
      </c>
      <c r="C8" s="64">
        <v>1101</v>
      </c>
      <c r="D8" s="24">
        <v>150</v>
      </c>
      <c r="E8" s="68" t="s">
        <v>639</v>
      </c>
    </row>
    <row r="9" spans="1:5" s="23" customFormat="1" ht="81.75" customHeight="1" x14ac:dyDescent="0.2">
      <c r="A9" s="148"/>
      <c r="B9" s="153"/>
      <c r="C9" s="64">
        <v>1101</v>
      </c>
      <c r="D9" s="24">
        <v>50.5</v>
      </c>
      <c r="E9" s="65" t="s">
        <v>16</v>
      </c>
    </row>
    <row r="10" spans="1:5" s="23" customFormat="1" ht="81" customHeight="1" x14ac:dyDescent="0.2">
      <c r="A10" s="149" t="s">
        <v>10</v>
      </c>
      <c r="B10" s="151" t="s">
        <v>17</v>
      </c>
      <c r="C10" s="64">
        <v>1109</v>
      </c>
      <c r="D10" s="24">
        <v>423.5</v>
      </c>
      <c r="E10" s="65" t="s">
        <v>18</v>
      </c>
    </row>
    <row r="11" spans="1:5" s="23" customFormat="1" ht="45.75" customHeight="1" x14ac:dyDescent="0.2">
      <c r="A11" s="148"/>
      <c r="B11" s="153"/>
      <c r="C11" s="64">
        <v>1109</v>
      </c>
      <c r="D11" s="24">
        <v>3000</v>
      </c>
      <c r="E11" s="65" t="s">
        <v>19</v>
      </c>
    </row>
    <row r="12" spans="1:5" s="23" customFormat="1" ht="351.75" customHeight="1" x14ac:dyDescent="0.2">
      <c r="A12" s="149" t="s">
        <v>57</v>
      </c>
      <c r="B12" s="151" t="s">
        <v>63</v>
      </c>
      <c r="C12" s="42">
        <v>1620</v>
      </c>
      <c r="D12" s="24">
        <v>9006.2999999999993</v>
      </c>
      <c r="E12" s="65" t="s">
        <v>608</v>
      </c>
    </row>
    <row r="13" spans="1:5" s="23" customFormat="1" ht="55.5" customHeight="1" x14ac:dyDescent="0.2">
      <c r="A13" s="148"/>
      <c r="B13" s="153"/>
      <c r="C13" s="64">
        <v>1620</v>
      </c>
      <c r="D13" s="31">
        <v>441.1</v>
      </c>
      <c r="E13" s="65" t="s">
        <v>64</v>
      </c>
    </row>
    <row r="14" spans="1:5" s="23" customFormat="1" ht="93.75" customHeight="1" x14ac:dyDescent="0.2">
      <c r="A14" s="62" t="s">
        <v>57</v>
      </c>
      <c r="B14" s="63" t="s">
        <v>60</v>
      </c>
      <c r="C14" s="64">
        <v>1610</v>
      </c>
      <c r="D14" s="31">
        <v>3288</v>
      </c>
      <c r="E14" s="65" t="s">
        <v>61</v>
      </c>
    </row>
    <row r="15" spans="1:5" s="23" customFormat="1" ht="108.75" customHeight="1" x14ac:dyDescent="0.2">
      <c r="A15" s="155" t="s">
        <v>57</v>
      </c>
      <c r="B15" s="144" t="s">
        <v>58</v>
      </c>
      <c r="C15" s="146">
        <v>1612</v>
      </c>
      <c r="D15" s="31">
        <v>500</v>
      </c>
      <c r="E15" s="65" t="s">
        <v>59</v>
      </c>
    </row>
    <row r="16" spans="1:5" s="23" customFormat="1" ht="143.25" customHeight="1" x14ac:dyDescent="0.2">
      <c r="A16" s="143"/>
      <c r="B16" s="144"/>
      <c r="C16" s="146"/>
      <c r="D16" s="31">
        <f>27500-8285</f>
        <v>19215</v>
      </c>
      <c r="E16" s="65" t="s">
        <v>67</v>
      </c>
    </row>
    <row r="17" spans="1:5" s="23" customFormat="1" ht="65.25" customHeight="1" x14ac:dyDescent="0.2">
      <c r="A17" s="155" t="s">
        <v>57</v>
      </c>
      <c r="B17" s="144" t="s">
        <v>62</v>
      </c>
      <c r="C17" s="146">
        <v>1614</v>
      </c>
      <c r="D17" s="31">
        <v>87.2</v>
      </c>
      <c r="E17" s="158" t="s">
        <v>705</v>
      </c>
    </row>
    <row r="18" spans="1:5" s="23" customFormat="1" ht="65.25" customHeight="1" x14ac:dyDescent="0.2">
      <c r="A18" s="143"/>
      <c r="B18" s="144"/>
      <c r="C18" s="146"/>
      <c r="D18" s="31">
        <v>62.6</v>
      </c>
      <c r="E18" s="158"/>
    </row>
    <row r="19" spans="1:5" s="23" customFormat="1" ht="65.25" customHeight="1" x14ac:dyDescent="0.2">
      <c r="A19" s="143"/>
      <c r="B19" s="144"/>
      <c r="C19" s="146"/>
      <c r="D19" s="31">
        <v>1019.5</v>
      </c>
      <c r="E19" s="158"/>
    </row>
    <row r="20" spans="1:5" s="23" customFormat="1" ht="65.25" customHeight="1" x14ac:dyDescent="0.2">
      <c r="A20" s="143"/>
      <c r="B20" s="144"/>
      <c r="C20" s="146"/>
      <c r="D20" s="31">
        <f>481.6+1936</f>
        <v>2417.6</v>
      </c>
      <c r="E20" s="158"/>
    </row>
    <row r="21" spans="1:5" s="23" customFormat="1" ht="81.75" customHeight="1" x14ac:dyDescent="0.2">
      <c r="A21" s="62" t="s">
        <v>57</v>
      </c>
      <c r="B21" s="63" t="s">
        <v>65</v>
      </c>
      <c r="C21" s="64">
        <v>1623</v>
      </c>
      <c r="D21" s="31">
        <v>1380</v>
      </c>
      <c r="E21" s="65" t="s">
        <v>66</v>
      </c>
    </row>
    <row r="22" spans="1:5" s="23" customFormat="1" ht="72" customHeight="1" x14ac:dyDescent="0.2">
      <c r="A22" s="62" t="s">
        <v>502</v>
      </c>
      <c r="B22" s="63" t="s">
        <v>504</v>
      </c>
      <c r="C22" s="42">
        <v>1778</v>
      </c>
      <c r="D22" s="24">
        <v>40</v>
      </c>
      <c r="E22" s="47" t="s">
        <v>510</v>
      </c>
    </row>
    <row r="23" spans="1:5" s="23" customFormat="1" ht="105.75" customHeight="1" x14ac:dyDescent="0.2">
      <c r="A23" s="62" t="s">
        <v>502</v>
      </c>
      <c r="B23" s="63" t="s">
        <v>134</v>
      </c>
      <c r="C23" s="42">
        <v>703</v>
      </c>
      <c r="D23" s="24">
        <v>227</v>
      </c>
      <c r="E23" s="65" t="s">
        <v>665</v>
      </c>
    </row>
    <row r="24" spans="1:5" s="23" customFormat="1" ht="42.75" customHeight="1" x14ac:dyDescent="0.2">
      <c r="A24" s="62" t="s">
        <v>502</v>
      </c>
      <c r="B24" s="63" t="s">
        <v>225</v>
      </c>
      <c r="C24" s="42">
        <v>705</v>
      </c>
      <c r="D24" s="24">
        <v>5400</v>
      </c>
      <c r="E24" s="68" t="s">
        <v>659</v>
      </c>
    </row>
    <row r="25" spans="1:5" s="23" customFormat="1" ht="70.5" customHeight="1" x14ac:dyDescent="0.2">
      <c r="A25" s="155" t="s">
        <v>502</v>
      </c>
      <c r="B25" s="144" t="s">
        <v>503</v>
      </c>
      <c r="C25" s="42">
        <v>301</v>
      </c>
      <c r="D25" s="24">
        <v>23</v>
      </c>
      <c r="E25" s="47" t="s">
        <v>509</v>
      </c>
    </row>
    <row r="26" spans="1:5" s="23" customFormat="1" ht="68.25" customHeight="1" x14ac:dyDescent="0.2">
      <c r="A26" s="155"/>
      <c r="B26" s="144"/>
      <c r="C26" s="42">
        <v>301</v>
      </c>
      <c r="D26" s="24">
        <v>160</v>
      </c>
      <c r="E26" s="47" t="s">
        <v>505</v>
      </c>
    </row>
    <row r="27" spans="1:5" s="23" customFormat="1" ht="57" customHeight="1" x14ac:dyDescent="0.2">
      <c r="A27" s="155"/>
      <c r="B27" s="144"/>
      <c r="C27" s="42">
        <v>301</v>
      </c>
      <c r="D27" s="24">
        <v>1990</v>
      </c>
      <c r="E27" s="47" t="s">
        <v>506</v>
      </c>
    </row>
    <row r="28" spans="1:5" s="23" customFormat="1" ht="94.5" customHeight="1" x14ac:dyDescent="0.2">
      <c r="A28" s="155"/>
      <c r="B28" s="144"/>
      <c r="C28" s="42">
        <v>301</v>
      </c>
      <c r="D28" s="24">
        <v>360</v>
      </c>
      <c r="E28" s="65" t="s">
        <v>507</v>
      </c>
    </row>
    <row r="29" spans="1:5" s="23" customFormat="1" ht="69.75" customHeight="1" x14ac:dyDescent="0.2">
      <c r="A29" s="155"/>
      <c r="B29" s="144"/>
      <c r="C29" s="42">
        <v>301</v>
      </c>
      <c r="D29" s="24">
        <v>48.8</v>
      </c>
      <c r="E29" s="47" t="s">
        <v>508</v>
      </c>
    </row>
    <row r="30" spans="1:5" s="23" customFormat="1" ht="107.25" customHeight="1" x14ac:dyDescent="0.2">
      <c r="A30" s="62" t="s">
        <v>56</v>
      </c>
      <c r="B30" s="63" t="s">
        <v>49</v>
      </c>
      <c r="C30" s="64">
        <v>8018</v>
      </c>
      <c r="D30" s="24">
        <v>2060</v>
      </c>
      <c r="E30" s="68" t="s">
        <v>664</v>
      </c>
    </row>
    <row r="31" spans="1:5" s="23" customFormat="1" ht="41.25" customHeight="1" x14ac:dyDescent="0.2">
      <c r="A31" s="155" t="s">
        <v>56</v>
      </c>
      <c r="B31" s="144" t="s">
        <v>52</v>
      </c>
      <c r="C31" s="146">
        <v>1617</v>
      </c>
      <c r="D31" s="24">
        <v>300</v>
      </c>
      <c r="E31" s="158" t="s">
        <v>53</v>
      </c>
    </row>
    <row r="32" spans="1:5" s="23" customFormat="1" ht="27.75" customHeight="1" x14ac:dyDescent="0.2">
      <c r="A32" s="143"/>
      <c r="B32" s="144"/>
      <c r="C32" s="146"/>
      <c r="D32" s="24">
        <v>200</v>
      </c>
      <c r="E32" s="158"/>
    </row>
    <row r="33" spans="1:5" s="23" customFormat="1" ht="67.5" customHeight="1" x14ac:dyDescent="0.2">
      <c r="A33" s="62" t="s">
        <v>56</v>
      </c>
      <c r="B33" s="63" t="s">
        <v>54</v>
      </c>
      <c r="C33" s="64">
        <v>1622</v>
      </c>
      <c r="D33" s="24">
        <v>193.6</v>
      </c>
      <c r="E33" s="65" t="s">
        <v>55</v>
      </c>
    </row>
    <row r="34" spans="1:5" s="23" customFormat="1" ht="70.5" customHeight="1" x14ac:dyDescent="0.2">
      <c r="A34" s="155" t="s">
        <v>73</v>
      </c>
      <c r="B34" s="144" t="s">
        <v>511</v>
      </c>
      <c r="C34" s="64">
        <v>4</v>
      </c>
      <c r="D34" s="24">
        <v>50</v>
      </c>
      <c r="E34" s="65" t="s">
        <v>512</v>
      </c>
    </row>
    <row r="35" spans="1:5" s="23" customFormat="1" ht="81.75" customHeight="1" x14ac:dyDescent="0.2">
      <c r="A35" s="155"/>
      <c r="B35" s="144"/>
      <c r="C35" s="64">
        <v>4</v>
      </c>
      <c r="D35" s="56">
        <v>223</v>
      </c>
      <c r="E35" s="47" t="s">
        <v>513</v>
      </c>
    </row>
    <row r="36" spans="1:5" s="23" customFormat="1" ht="69.75" customHeight="1" x14ac:dyDescent="0.2">
      <c r="A36" s="155"/>
      <c r="B36" s="144"/>
      <c r="C36" s="64">
        <v>4</v>
      </c>
      <c r="D36" s="56">
        <v>1290</v>
      </c>
      <c r="E36" s="47" t="s">
        <v>609</v>
      </c>
    </row>
    <row r="37" spans="1:5" s="23" customFormat="1" ht="55.5" customHeight="1" x14ac:dyDescent="0.2">
      <c r="A37" s="155"/>
      <c r="B37" s="144"/>
      <c r="C37" s="64">
        <v>4</v>
      </c>
      <c r="D37" s="25">
        <v>101.3</v>
      </c>
      <c r="E37" s="65" t="s">
        <v>610</v>
      </c>
    </row>
    <row r="38" spans="1:5" s="23" customFormat="1" ht="55.5" customHeight="1" x14ac:dyDescent="0.2">
      <c r="A38" s="155"/>
      <c r="B38" s="144"/>
      <c r="C38" s="64">
        <v>4</v>
      </c>
      <c r="D38" s="56">
        <v>200</v>
      </c>
      <c r="E38" s="65" t="s">
        <v>611</v>
      </c>
    </row>
    <row r="39" spans="1:5" s="23" customFormat="1" ht="57" customHeight="1" x14ac:dyDescent="0.2">
      <c r="A39" s="155"/>
      <c r="B39" s="144"/>
      <c r="C39" s="64">
        <v>4</v>
      </c>
      <c r="D39" s="56">
        <v>240</v>
      </c>
      <c r="E39" s="65" t="s">
        <v>514</v>
      </c>
    </row>
    <row r="40" spans="1:5" s="23" customFormat="1" ht="56.25" customHeight="1" x14ac:dyDescent="0.2">
      <c r="A40" s="155"/>
      <c r="B40" s="144"/>
      <c r="C40" s="64">
        <v>4</v>
      </c>
      <c r="D40" s="56">
        <v>109</v>
      </c>
      <c r="E40" s="65" t="s">
        <v>612</v>
      </c>
    </row>
    <row r="41" spans="1:5" s="23" customFormat="1" ht="53.25" customHeight="1" x14ac:dyDescent="0.2">
      <c r="A41" s="155"/>
      <c r="B41" s="144"/>
      <c r="C41" s="64">
        <v>4</v>
      </c>
      <c r="D41" s="56">
        <v>48</v>
      </c>
      <c r="E41" s="65" t="s">
        <v>613</v>
      </c>
    </row>
    <row r="42" spans="1:5" s="23" customFormat="1" ht="57" customHeight="1" x14ac:dyDescent="0.2">
      <c r="A42" s="155"/>
      <c r="B42" s="144"/>
      <c r="C42" s="64">
        <v>4</v>
      </c>
      <c r="D42" s="56">
        <v>57</v>
      </c>
      <c r="E42" s="65" t="s">
        <v>614</v>
      </c>
    </row>
    <row r="43" spans="1:5" s="23" customFormat="1" ht="59.25" customHeight="1" x14ac:dyDescent="0.2">
      <c r="A43" s="155"/>
      <c r="B43" s="144"/>
      <c r="C43" s="64">
        <v>4</v>
      </c>
      <c r="D43" s="56">
        <v>57</v>
      </c>
      <c r="E43" s="65" t="s">
        <v>615</v>
      </c>
    </row>
    <row r="44" spans="1:5" s="23" customFormat="1" ht="58.5" customHeight="1" x14ac:dyDescent="0.2">
      <c r="A44" s="155"/>
      <c r="B44" s="144"/>
      <c r="C44" s="64">
        <v>4</v>
      </c>
      <c r="D44" s="56">
        <v>157.9</v>
      </c>
      <c r="E44" s="65" t="s">
        <v>616</v>
      </c>
    </row>
    <row r="45" spans="1:5" s="23" customFormat="1" ht="59.25" customHeight="1" x14ac:dyDescent="0.2">
      <c r="A45" s="155"/>
      <c r="B45" s="144"/>
      <c r="C45" s="64">
        <v>4</v>
      </c>
      <c r="D45" s="56">
        <v>1500</v>
      </c>
      <c r="E45" s="65" t="s">
        <v>617</v>
      </c>
    </row>
    <row r="46" spans="1:5" s="23" customFormat="1" ht="59.25" customHeight="1" x14ac:dyDescent="0.2">
      <c r="A46" s="155"/>
      <c r="B46" s="144"/>
      <c r="C46" s="64">
        <v>4</v>
      </c>
      <c r="D46" s="56">
        <v>2800</v>
      </c>
      <c r="E46" s="65" t="s">
        <v>618</v>
      </c>
    </row>
    <row r="47" spans="1:5" s="23" customFormat="1" ht="57" customHeight="1" x14ac:dyDescent="0.2">
      <c r="A47" s="155"/>
      <c r="B47" s="144"/>
      <c r="C47" s="64">
        <v>4</v>
      </c>
      <c r="D47" s="56">
        <v>1011</v>
      </c>
      <c r="E47" s="65" t="s">
        <v>619</v>
      </c>
    </row>
    <row r="48" spans="1:5" s="23" customFormat="1" ht="68.25" customHeight="1" x14ac:dyDescent="0.2">
      <c r="A48" s="155"/>
      <c r="B48" s="144"/>
      <c r="C48" s="122"/>
      <c r="D48" s="56">
        <v>2000</v>
      </c>
      <c r="E48" s="123" t="s">
        <v>672</v>
      </c>
    </row>
    <row r="49" spans="1:5" s="23" customFormat="1" ht="67.5" customHeight="1" x14ac:dyDescent="0.2">
      <c r="A49" s="155"/>
      <c r="B49" s="144"/>
      <c r="C49" s="64">
        <v>4</v>
      </c>
      <c r="D49" s="56">
        <v>266.2</v>
      </c>
      <c r="E49" s="98" t="s">
        <v>714</v>
      </c>
    </row>
    <row r="50" spans="1:5" s="23" customFormat="1" ht="81.75" customHeight="1" x14ac:dyDescent="0.2">
      <c r="A50" s="155" t="s">
        <v>262</v>
      </c>
      <c r="B50" s="144" t="s">
        <v>515</v>
      </c>
      <c r="C50" s="146">
        <v>126</v>
      </c>
      <c r="D50" s="25">
        <v>3472.7</v>
      </c>
      <c r="E50" s="65" t="s">
        <v>718</v>
      </c>
    </row>
    <row r="51" spans="1:5" s="23" customFormat="1" ht="107.25" customHeight="1" x14ac:dyDescent="0.2">
      <c r="A51" s="155"/>
      <c r="B51" s="144"/>
      <c r="C51" s="161"/>
      <c r="D51" s="24">
        <v>1570</v>
      </c>
      <c r="E51" s="65" t="s">
        <v>696</v>
      </c>
    </row>
    <row r="52" spans="1:5" s="23" customFormat="1" ht="71.25" customHeight="1" x14ac:dyDescent="0.2">
      <c r="A52" s="149" t="s">
        <v>262</v>
      </c>
      <c r="B52" s="165" t="s">
        <v>516</v>
      </c>
      <c r="C52" s="146">
        <v>128</v>
      </c>
      <c r="D52" s="24">
        <v>2925</v>
      </c>
      <c r="E52" s="91" t="s">
        <v>620</v>
      </c>
    </row>
    <row r="53" spans="1:5" s="23" customFormat="1" ht="71.25" customHeight="1" x14ac:dyDescent="0.2">
      <c r="A53" s="150"/>
      <c r="B53" s="166"/>
      <c r="C53" s="161"/>
      <c r="D53" s="24">
        <v>3750</v>
      </c>
      <c r="E53" s="91" t="s">
        <v>621</v>
      </c>
    </row>
    <row r="54" spans="1:5" s="23" customFormat="1" ht="85.5" customHeight="1" x14ac:dyDescent="0.2">
      <c r="A54" s="150"/>
      <c r="B54" s="166"/>
      <c r="C54" s="161"/>
      <c r="D54" s="24">
        <v>8400.9</v>
      </c>
      <c r="E54" s="91" t="s">
        <v>622</v>
      </c>
    </row>
    <row r="55" spans="1:5" s="23" customFormat="1" ht="108" customHeight="1" x14ac:dyDescent="0.2">
      <c r="A55" s="150"/>
      <c r="B55" s="166"/>
      <c r="C55" s="161"/>
      <c r="D55" s="24">
        <v>2250</v>
      </c>
      <c r="E55" s="91" t="s">
        <v>623</v>
      </c>
    </row>
    <row r="56" spans="1:5" s="23" customFormat="1" ht="96" customHeight="1" x14ac:dyDescent="0.2">
      <c r="A56" s="148"/>
      <c r="B56" s="167"/>
      <c r="C56" s="127"/>
      <c r="D56" s="24">
        <v>4500</v>
      </c>
      <c r="E56" s="128" t="s">
        <v>697</v>
      </c>
    </row>
    <row r="57" spans="1:5" s="23" customFormat="1" ht="72.75" customHeight="1" x14ac:dyDescent="0.2">
      <c r="A57" s="100" t="s">
        <v>262</v>
      </c>
      <c r="B57" s="95" t="s">
        <v>517</v>
      </c>
      <c r="C57" s="97">
        <v>1860</v>
      </c>
      <c r="D57" s="24">
        <v>2000</v>
      </c>
      <c r="E57" s="91" t="s">
        <v>624</v>
      </c>
    </row>
    <row r="58" spans="1:5" s="23" customFormat="1" ht="81.75" customHeight="1" x14ac:dyDescent="0.2">
      <c r="A58" s="100" t="s">
        <v>262</v>
      </c>
      <c r="B58" s="95" t="s">
        <v>518</v>
      </c>
      <c r="C58" s="97">
        <v>145</v>
      </c>
      <c r="D58" s="24">
        <v>1990</v>
      </c>
      <c r="E58" s="91" t="s">
        <v>625</v>
      </c>
    </row>
    <row r="59" spans="1:5" s="23" customFormat="1" ht="135.75" customHeight="1" x14ac:dyDescent="0.2">
      <c r="A59" s="100" t="s">
        <v>262</v>
      </c>
      <c r="B59" s="95" t="s">
        <v>519</v>
      </c>
      <c r="C59" s="97">
        <v>146</v>
      </c>
      <c r="D59" s="24">
        <v>700</v>
      </c>
      <c r="E59" s="91" t="s">
        <v>626</v>
      </c>
    </row>
    <row r="60" spans="1:5" s="23" customFormat="1" ht="107.25" customHeight="1" x14ac:dyDescent="0.2">
      <c r="A60" s="100" t="s">
        <v>262</v>
      </c>
      <c r="B60" s="95" t="s">
        <v>520</v>
      </c>
      <c r="C60" s="97">
        <v>103</v>
      </c>
      <c r="D60" s="24">
        <v>3000</v>
      </c>
      <c r="E60" s="91" t="s">
        <v>627</v>
      </c>
    </row>
    <row r="61" spans="1:5" s="23" customFormat="1" ht="81" customHeight="1" x14ac:dyDescent="0.2">
      <c r="A61" s="100" t="s">
        <v>262</v>
      </c>
      <c r="B61" s="95" t="s">
        <v>521</v>
      </c>
      <c r="C61" s="97">
        <v>105</v>
      </c>
      <c r="D61" s="24">
        <v>2020.4</v>
      </c>
      <c r="E61" s="91" t="s">
        <v>628</v>
      </c>
    </row>
    <row r="62" spans="1:5" s="23" customFormat="1" ht="81" customHeight="1" x14ac:dyDescent="0.2">
      <c r="A62" s="100" t="s">
        <v>262</v>
      </c>
      <c r="B62" s="95" t="s">
        <v>522</v>
      </c>
      <c r="C62" s="97">
        <v>112</v>
      </c>
      <c r="D62" s="24">
        <v>133.1</v>
      </c>
      <c r="E62" s="91" t="s">
        <v>629</v>
      </c>
    </row>
    <row r="63" spans="1:5" s="23" customFormat="1" ht="69.75" customHeight="1" x14ac:dyDescent="0.2">
      <c r="A63" s="149" t="s">
        <v>79</v>
      </c>
      <c r="B63" s="144" t="s">
        <v>363</v>
      </c>
      <c r="C63" s="146">
        <v>1011</v>
      </c>
      <c r="D63" s="25">
        <v>190</v>
      </c>
      <c r="E63" s="91" t="s">
        <v>364</v>
      </c>
    </row>
    <row r="64" spans="1:5" s="23" customFormat="1" ht="96" customHeight="1" x14ac:dyDescent="0.2">
      <c r="A64" s="163"/>
      <c r="B64" s="144"/>
      <c r="C64" s="161"/>
      <c r="D64" s="25">
        <v>74.3</v>
      </c>
      <c r="E64" s="91" t="s">
        <v>630</v>
      </c>
    </row>
    <row r="65" spans="1:5" s="23" customFormat="1" ht="58.5" customHeight="1" x14ac:dyDescent="0.2">
      <c r="A65" s="163"/>
      <c r="B65" s="144"/>
      <c r="C65" s="161"/>
      <c r="D65" s="25">
        <v>31.5</v>
      </c>
      <c r="E65" s="91" t="s">
        <v>631</v>
      </c>
    </row>
    <row r="66" spans="1:5" s="23" customFormat="1" ht="69" customHeight="1" x14ac:dyDescent="0.2">
      <c r="A66" s="164"/>
      <c r="B66" s="144"/>
      <c r="C66" s="161"/>
      <c r="D66" s="25">
        <v>38</v>
      </c>
      <c r="E66" s="91" t="s">
        <v>365</v>
      </c>
    </row>
    <row r="67" spans="1:5" s="23" customFormat="1" ht="79.5" customHeight="1" x14ac:dyDescent="0.2">
      <c r="A67" s="149" t="s">
        <v>79</v>
      </c>
      <c r="B67" s="151" t="s">
        <v>366</v>
      </c>
      <c r="C67" s="162">
        <v>1018</v>
      </c>
      <c r="D67" s="25">
        <v>700</v>
      </c>
      <c r="E67" s="91" t="s">
        <v>367</v>
      </c>
    </row>
    <row r="68" spans="1:5" s="23" customFormat="1" ht="69.75" customHeight="1" x14ac:dyDescent="0.2">
      <c r="A68" s="150"/>
      <c r="B68" s="152"/>
      <c r="C68" s="162"/>
      <c r="D68" s="25">
        <v>397</v>
      </c>
      <c r="E68" s="91" t="s">
        <v>632</v>
      </c>
    </row>
    <row r="69" spans="1:5" s="23" customFormat="1" ht="111" customHeight="1" x14ac:dyDescent="0.2">
      <c r="A69" s="150"/>
      <c r="B69" s="152"/>
      <c r="C69" s="162"/>
      <c r="D69" s="25">
        <v>13725.7</v>
      </c>
      <c r="E69" s="91" t="s">
        <v>368</v>
      </c>
    </row>
    <row r="70" spans="1:5" s="23" customFormat="1" ht="83.25" customHeight="1" x14ac:dyDescent="0.2">
      <c r="A70" s="150"/>
      <c r="B70" s="152"/>
      <c r="C70" s="162"/>
      <c r="D70" s="25">
        <v>373.9</v>
      </c>
      <c r="E70" s="91" t="s">
        <v>369</v>
      </c>
    </row>
    <row r="71" spans="1:5" s="23" customFormat="1" ht="80.25" customHeight="1" x14ac:dyDescent="0.2">
      <c r="A71" s="150"/>
      <c r="B71" s="152"/>
      <c r="C71" s="162"/>
      <c r="D71" s="25">
        <v>854.2</v>
      </c>
      <c r="E71" s="91" t="s">
        <v>370</v>
      </c>
    </row>
    <row r="72" spans="1:5" s="23" customFormat="1" ht="67.5" customHeight="1" x14ac:dyDescent="0.2">
      <c r="A72" s="150"/>
      <c r="B72" s="152"/>
      <c r="C72" s="162"/>
      <c r="D72" s="25">
        <v>500</v>
      </c>
      <c r="E72" s="91" t="s">
        <v>371</v>
      </c>
    </row>
    <row r="73" spans="1:5" s="23" customFormat="1" ht="67.5" customHeight="1" x14ac:dyDescent="0.2">
      <c r="A73" s="150"/>
      <c r="B73" s="152"/>
      <c r="C73" s="126"/>
      <c r="D73" s="25">
        <v>150</v>
      </c>
      <c r="E73" s="98" t="s">
        <v>711</v>
      </c>
    </row>
    <row r="74" spans="1:5" s="23" customFormat="1" ht="67.5" customHeight="1" x14ac:dyDescent="0.2">
      <c r="A74" s="150"/>
      <c r="B74" s="152"/>
      <c r="C74" s="126"/>
      <c r="D74" s="25">
        <v>200</v>
      </c>
      <c r="E74" s="98" t="s">
        <v>712</v>
      </c>
    </row>
    <row r="75" spans="1:5" s="23" customFormat="1" ht="67.5" customHeight="1" x14ac:dyDescent="0.2">
      <c r="A75" s="148"/>
      <c r="B75" s="153"/>
      <c r="C75" s="126"/>
      <c r="D75" s="24">
        <v>150</v>
      </c>
      <c r="E75" s="98" t="s">
        <v>713</v>
      </c>
    </row>
    <row r="76" spans="1:5" s="23" customFormat="1" ht="67.5" customHeight="1" x14ac:dyDescent="0.2">
      <c r="A76" s="124" t="s">
        <v>79</v>
      </c>
      <c r="B76" s="125" t="s">
        <v>695</v>
      </c>
      <c r="C76" s="126"/>
      <c r="D76" s="24">
        <v>150</v>
      </c>
      <c r="E76" s="98" t="s">
        <v>710</v>
      </c>
    </row>
    <row r="77" spans="1:5" s="23" customFormat="1" ht="69" customHeight="1" x14ac:dyDescent="0.2">
      <c r="A77" s="155" t="s">
        <v>20</v>
      </c>
      <c r="B77" s="144" t="s">
        <v>523</v>
      </c>
      <c r="C77" s="97">
        <v>101</v>
      </c>
      <c r="D77" s="24">
        <v>1854.3</v>
      </c>
      <c r="E77" s="91" t="s">
        <v>524</v>
      </c>
    </row>
    <row r="78" spans="1:5" s="23" customFormat="1" ht="67.5" customHeight="1" x14ac:dyDescent="0.2">
      <c r="A78" s="155"/>
      <c r="B78" s="144"/>
      <c r="C78" s="97">
        <v>101</v>
      </c>
      <c r="D78" s="24">
        <v>535.70000000000005</v>
      </c>
      <c r="E78" s="91" t="s">
        <v>633</v>
      </c>
    </row>
    <row r="79" spans="1:5" s="23" customFormat="1" ht="106.5" customHeight="1" x14ac:dyDescent="0.2">
      <c r="A79" s="155"/>
      <c r="B79" s="144"/>
      <c r="C79" s="97">
        <v>101</v>
      </c>
      <c r="D79" s="24">
        <v>36.299999999999997</v>
      </c>
      <c r="E79" s="91" t="s">
        <v>634</v>
      </c>
    </row>
    <row r="80" spans="1:5" s="23" customFormat="1" ht="148.5" customHeight="1" x14ac:dyDescent="0.2">
      <c r="A80" s="155" t="s">
        <v>20</v>
      </c>
      <c r="B80" s="144" t="s">
        <v>525</v>
      </c>
      <c r="C80" s="97">
        <v>102</v>
      </c>
      <c r="D80" s="24">
        <v>500</v>
      </c>
      <c r="E80" s="91" t="s">
        <v>635</v>
      </c>
    </row>
    <row r="81" spans="1:5" s="23" customFormat="1" ht="107.25" customHeight="1" x14ac:dyDescent="0.2">
      <c r="A81" s="155"/>
      <c r="B81" s="144"/>
      <c r="C81" s="97">
        <v>102</v>
      </c>
      <c r="D81" s="24">
        <v>8.3000000000000007</v>
      </c>
      <c r="E81" s="91" t="s">
        <v>636</v>
      </c>
    </row>
    <row r="82" spans="1:5" s="23" customFormat="1" ht="162.75" customHeight="1" x14ac:dyDescent="0.2">
      <c r="A82" s="149" t="s">
        <v>20</v>
      </c>
      <c r="B82" s="151" t="s">
        <v>21</v>
      </c>
      <c r="C82" s="97">
        <v>104</v>
      </c>
      <c r="D82" s="24">
        <v>650</v>
      </c>
      <c r="E82" s="91" t="s">
        <v>637</v>
      </c>
    </row>
    <row r="83" spans="1:5" s="23" customFormat="1" ht="54.75" customHeight="1" x14ac:dyDescent="0.2">
      <c r="A83" s="150"/>
      <c r="B83" s="152"/>
      <c r="C83" s="97">
        <v>104</v>
      </c>
      <c r="D83" s="24">
        <v>220</v>
      </c>
      <c r="E83" s="91" t="s">
        <v>638</v>
      </c>
    </row>
    <row r="84" spans="1:5" s="23" customFormat="1" ht="76.5" x14ac:dyDescent="0.2">
      <c r="A84" s="150"/>
      <c r="B84" s="152"/>
      <c r="C84" s="97">
        <v>104</v>
      </c>
      <c r="D84" s="24">
        <v>145.19999999999999</v>
      </c>
      <c r="E84" s="91" t="s">
        <v>22</v>
      </c>
    </row>
    <row r="85" spans="1:5" s="23" customFormat="1" ht="54.75" customHeight="1" x14ac:dyDescent="0.2">
      <c r="A85" s="150"/>
      <c r="B85" s="152"/>
      <c r="C85" s="29" t="s">
        <v>23</v>
      </c>
      <c r="D85" s="30">
        <v>386</v>
      </c>
      <c r="E85" s="91" t="s">
        <v>641</v>
      </c>
    </row>
    <row r="86" spans="1:5" s="23" customFormat="1" ht="54.75" customHeight="1" x14ac:dyDescent="0.2">
      <c r="A86" s="150"/>
      <c r="B86" s="152"/>
      <c r="C86" s="97">
        <v>104</v>
      </c>
      <c r="D86" s="25">
        <v>245.7</v>
      </c>
      <c r="E86" s="91" t="s">
        <v>671</v>
      </c>
    </row>
    <row r="87" spans="1:5" s="23" customFormat="1" ht="54.75" customHeight="1" x14ac:dyDescent="0.2">
      <c r="A87" s="150"/>
      <c r="B87" s="152"/>
      <c r="C87" s="97">
        <v>104</v>
      </c>
      <c r="D87" s="45">
        <v>250</v>
      </c>
      <c r="E87" s="91" t="s">
        <v>68</v>
      </c>
    </row>
    <row r="88" spans="1:5" s="23" customFormat="1" ht="66" customHeight="1" x14ac:dyDescent="0.2">
      <c r="A88" s="150"/>
      <c r="B88" s="152"/>
      <c r="C88" s="41">
        <v>104</v>
      </c>
      <c r="D88" s="25">
        <v>400</v>
      </c>
      <c r="E88" s="91" t="s">
        <v>372</v>
      </c>
    </row>
    <row r="89" spans="1:5" s="23" customFormat="1" ht="59.25" customHeight="1" x14ac:dyDescent="0.2">
      <c r="A89" s="150"/>
      <c r="B89" s="152"/>
      <c r="C89" s="97">
        <v>104</v>
      </c>
      <c r="D89" s="45">
        <f>29.1+181.5</f>
        <v>210.6</v>
      </c>
      <c r="E89" s="91" t="s">
        <v>441</v>
      </c>
    </row>
    <row r="90" spans="1:5" s="23" customFormat="1" ht="54.75" customHeight="1" x14ac:dyDescent="0.2">
      <c r="A90" s="150"/>
      <c r="B90" s="152"/>
      <c r="C90" s="97">
        <v>104</v>
      </c>
      <c r="D90" s="24">
        <v>145.19999999999999</v>
      </c>
      <c r="E90" s="91" t="s">
        <v>666</v>
      </c>
    </row>
    <row r="91" spans="1:5" s="23" customFormat="1" ht="54" customHeight="1" x14ac:dyDescent="0.2">
      <c r="A91" s="150"/>
      <c r="B91" s="152"/>
      <c r="C91" s="101">
        <v>104</v>
      </c>
      <c r="D91" s="24">
        <v>67.8</v>
      </c>
      <c r="E91" s="91" t="s">
        <v>645</v>
      </c>
    </row>
    <row r="92" spans="1:5" s="23" customFormat="1" ht="54.75" customHeight="1" x14ac:dyDescent="0.2">
      <c r="A92" s="148"/>
      <c r="B92" s="153"/>
      <c r="C92" s="102">
        <v>104</v>
      </c>
      <c r="D92" s="31">
        <v>326.7</v>
      </c>
      <c r="E92" s="98" t="s">
        <v>643</v>
      </c>
    </row>
    <row r="93" spans="1:5" s="23" customFormat="1" ht="68.25" customHeight="1" x14ac:dyDescent="0.2">
      <c r="A93" s="100" t="s">
        <v>24</v>
      </c>
      <c r="B93" s="93" t="s">
        <v>700</v>
      </c>
      <c r="C93" s="97">
        <v>1748</v>
      </c>
      <c r="D93" s="24">
        <v>4088.4</v>
      </c>
      <c r="E93" s="91" t="s">
        <v>699</v>
      </c>
    </row>
    <row r="94" spans="1:5" s="23" customFormat="1" ht="76.5" x14ac:dyDescent="0.2">
      <c r="A94" s="149" t="s">
        <v>24</v>
      </c>
      <c r="B94" s="151" t="s">
        <v>25</v>
      </c>
      <c r="C94" s="97">
        <v>1731</v>
      </c>
      <c r="D94" s="24">
        <v>99</v>
      </c>
      <c r="E94" s="91" t="s">
        <v>26</v>
      </c>
    </row>
    <row r="95" spans="1:5" s="23" customFormat="1" ht="79.5" customHeight="1" x14ac:dyDescent="0.2">
      <c r="A95" s="150"/>
      <c r="B95" s="152"/>
      <c r="C95" s="97">
        <v>1731</v>
      </c>
      <c r="D95" s="24">
        <v>84</v>
      </c>
      <c r="E95" s="91" t="s">
        <v>27</v>
      </c>
    </row>
    <row r="96" spans="1:5" s="23" customFormat="1" ht="81" customHeight="1" x14ac:dyDescent="0.2">
      <c r="A96" s="148"/>
      <c r="B96" s="153"/>
      <c r="C96" s="97">
        <v>1731</v>
      </c>
      <c r="D96" s="24">
        <v>159.30000000000001</v>
      </c>
      <c r="E96" s="91" t="s">
        <v>28</v>
      </c>
    </row>
    <row r="97" spans="1:5" s="23" customFormat="1" ht="81" customHeight="1" x14ac:dyDescent="0.2">
      <c r="A97" s="149" t="s">
        <v>24</v>
      </c>
      <c r="B97" s="151" t="s">
        <v>29</v>
      </c>
      <c r="C97" s="97">
        <v>1737</v>
      </c>
      <c r="D97" s="24">
        <v>11581</v>
      </c>
      <c r="E97" s="91" t="s">
        <v>644</v>
      </c>
    </row>
    <row r="98" spans="1:5" s="23" customFormat="1" ht="71.25" customHeight="1" x14ac:dyDescent="0.2">
      <c r="A98" s="148"/>
      <c r="B98" s="153"/>
      <c r="C98" s="97">
        <v>1737</v>
      </c>
      <c r="D98" s="24">
        <v>1199</v>
      </c>
      <c r="E98" s="91" t="s">
        <v>30</v>
      </c>
    </row>
    <row r="99" spans="1:5" s="23" customFormat="1" ht="67.5" customHeight="1" x14ac:dyDescent="0.2">
      <c r="A99" s="149" t="s">
        <v>24</v>
      </c>
      <c r="B99" s="151" t="s">
        <v>31</v>
      </c>
      <c r="C99" s="97">
        <v>1739</v>
      </c>
      <c r="D99" s="24">
        <v>4800</v>
      </c>
      <c r="E99" s="91" t="s">
        <v>32</v>
      </c>
    </row>
    <row r="100" spans="1:5" s="23" customFormat="1" ht="63.75" x14ac:dyDescent="0.2">
      <c r="A100" s="148"/>
      <c r="B100" s="153"/>
      <c r="C100" s="97">
        <v>1739</v>
      </c>
      <c r="D100" s="24">
        <v>5000</v>
      </c>
      <c r="E100" s="98" t="s">
        <v>708</v>
      </c>
    </row>
    <row r="101" spans="1:5" s="23" customFormat="1" ht="81" customHeight="1" x14ac:dyDescent="0.2">
      <c r="A101" s="149" t="s">
        <v>24</v>
      </c>
      <c r="B101" s="151" t="s">
        <v>33</v>
      </c>
      <c r="C101" s="97">
        <v>1110</v>
      </c>
      <c r="D101" s="24">
        <v>1203.8</v>
      </c>
      <c r="E101" s="98" t="s">
        <v>709</v>
      </c>
    </row>
    <row r="102" spans="1:5" s="23" customFormat="1" ht="81" customHeight="1" x14ac:dyDescent="0.2">
      <c r="A102" s="148"/>
      <c r="B102" s="153"/>
      <c r="C102" s="97">
        <v>1110</v>
      </c>
      <c r="D102" s="24">
        <v>79.5</v>
      </c>
      <c r="E102" s="91" t="s">
        <v>34</v>
      </c>
    </row>
    <row r="103" spans="1:5" s="23" customFormat="1" ht="96.75" customHeight="1" x14ac:dyDescent="0.2">
      <c r="A103" s="149" t="s">
        <v>24</v>
      </c>
      <c r="B103" s="151" t="s">
        <v>35</v>
      </c>
      <c r="C103" s="97">
        <v>1105</v>
      </c>
      <c r="D103" s="24">
        <v>100</v>
      </c>
      <c r="E103" s="91" t="s">
        <v>36</v>
      </c>
    </row>
    <row r="104" spans="1:5" s="23" customFormat="1" ht="81" customHeight="1" x14ac:dyDescent="0.2">
      <c r="A104" s="150"/>
      <c r="B104" s="152"/>
      <c r="C104" s="97">
        <v>1105</v>
      </c>
      <c r="D104" s="24">
        <v>49</v>
      </c>
      <c r="E104" s="91" t="s">
        <v>37</v>
      </c>
    </row>
    <row r="105" spans="1:5" s="23" customFormat="1" ht="85.5" customHeight="1" x14ac:dyDescent="0.2">
      <c r="A105" s="150"/>
      <c r="B105" s="152"/>
      <c r="C105" s="97">
        <v>1105</v>
      </c>
      <c r="D105" s="24">
        <v>300</v>
      </c>
      <c r="E105" s="91" t="s">
        <v>38</v>
      </c>
    </row>
    <row r="106" spans="1:5" s="23" customFormat="1" ht="121.5" customHeight="1" x14ac:dyDescent="0.2">
      <c r="A106" s="150"/>
      <c r="B106" s="152"/>
      <c r="C106" s="97">
        <v>1105</v>
      </c>
      <c r="D106" s="24">
        <v>1000</v>
      </c>
      <c r="E106" s="91" t="s">
        <v>39</v>
      </c>
    </row>
    <row r="107" spans="1:5" s="23" customFormat="1" ht="67.5" customHeight="1" x14ac:dyDescent="0.2">
      <c r="A107" s="150"/>
      <c r="B107" s="152"/>
      <c r="C107" s="97">
        <v>1105</v>
      </c>
      <c r="D107" s="24">
        <v>236</v>
      </c>
      <c r="E107" s="91" t="s">
        <v>40</v>
      </c>
    </row>
    <row r="108" spans="1:5" s="23" customFormat="1" ht="81" customHeight="1" x14ac:dyDescent="0.2">
      <c r="A108" s="148"/>
      <c r="B108" s="153"/>
      <c r="C108" s="97">
        <v>1105</v>
      </c>
      <c r="D108" s="24">
        <v>446.5</v>
      </c>
      <c r="E108" s="91" t="s">
        <v>41</v>
      </c>
    </row>
    <row r="109" spans="1:5" s="23" customFormat="1" ht="55.5" customHeight="1" x14ac:dyDescent="0.2">
      <c r="A109" s="131" t="s">
        <v>24</v>
      </c>
      <c r="B109" s="129" t="s">
        <v>701</v>
      </c>
      <c r="C109" s="130"/>
      <c r="D109" s="24">
        <v>1210</v>
      </c>
      <c r="E109" s="98" t="s">
        <v>703</v>
      </c>
    </row>
    <row r="110" spans="1:5" s="23" customFormat="1" ht="54.75" customHeight="1" x14ac:dyDescent="0.2">
      <c r="A110" s="131" t="s">
        <v>426</v>
      </c>
      <c r="B110" s="129" t="s">
        <v>532</v>
      </c>
      <c r="C110" s="130">
        <v>1513</v>
      </c>
      <c r="D110" s="24">
        <v>1039.5999999999999</v>
      </c>
      <c r="E110" s="132" t="s">
        <v>533</v>
      </c>
    </row>
    <row r="111" spans="1:5" s="23" customFormat="1" ht="81" customHeight="1" x14ac:dyDescent="0.2">
      <c r="A111" s="100" t="s">
        <v>426</v>
      </c>
      <c r="B111" s="95" t="s">
        <v>536</v>
      </c>
      <c r="C111" s="101">
        <v>1508</v>
      </c>
      <c r="D111" s="99">
        <v>51</v>
      </c>
      <c r="E111" s="91" t="s">
        <v>691</v>
      </c>
    </row>
    <row r="112" spans="1:5" s="23" customFormat="1" ht="54.75" customHeight="1" x14ac:dyDescent="0.2">
      <c r="A112" s="100" t="s">
        <v>42</v>
      </c>
      <c r="B112" s="95" t="s">
        <v>43</v>
      </c>
      <c r="C112" s="29" t="s">
        <v>44</v>
      </c>
      <c r="D112" s="25">
        <v>328.3</v>
      </c>
      <c r="E112" s="91" t="s">
        <v>45</v>
      </c>
    </row>
    <row r="113" spans="1:5" s="23" customFormat="1" ht="90.75" customHeight="1" x14ac:dyDescent="0.2">
      <c r="A113" s="100" t="s">
        <v>526</v>
      </c>
      <c r="B113" s="95" t="s">
        <v>527</v>
      </c>
      <c r="C113" s="97">
        <v>1003</v>
      </c>
      <c r="D113" s="24">
        <v>4840</v>
      </c>
      <c r="E113" s="91" t="s">
        <v>646</v>
      </c>
    </row>
    <row r="114" spans="1:5" s="23" customFormat="1" ht="105" customHeight="1" x14ac:dyDescent="0.2">
      <c r="A114" s="100" t="s">
        <v>526</v>
      </c>
      <c r="B114" s="95" t="s">
        <v>528</v>
      </c>
      <c r="C114" s="97">
        <v>1019</v>
      </c>
      <c r="D114" s="24">
        <v>2199.5</v>
      </c>
      <c r="E114" s="91" t="s">
        <v>529</v>
      </c>
    </row>
    <row r="115" spans="1:5" s="23" customFormat="1" ht="95.25" customHeight="1" x14ac:dyDescent="0.2">
      <c r="A115" s="156" t="s">
        <v>437</v>
      </c>
      <c r="B115" s="151" t="s">
        <v>681</v>
      </c>
      <c r="C115" s="102">
        <v>8991</v>
      </c>
      <c r="D115" s="31">
        <v>7639</v>
      </c>
      <c r="E115" s="98" t="s">
        <v>658</v>
      </c>
    </row>
    <row r="116" spans="1:5" s="23" customFormat="1" ht="93.75" customHeight="1" x14ac:dyDescent="0.2">
      <c r="A116" s="157"/>
      <c r="B116" s="153"/>
      <c r="C116" s="102">
        <v>8991</v>
      </c>
      <c r="D116" s="31">
        <v>5071.7</v>
      </c>
      <c r="E116" s="98" t="s">
        <v>597</v>
      </c>
    </row>
    <row r="117" spans="1:5" s="23" customFormat="1" ht="54.75" customHeight="1" x14ac:dyDescent="0.2">
      <c r="A117" s="100" t="s">
        <v>437</v>
      </c>
      <c r="B117" s="95" t="s">
        <v>488</v>
      </c>
      <c r="C117" s="102">
        <v>900</v>
      </c>
      <c r="D117" s="31">
        <v>1616.8</v>
      </c>
      <c r="E117" s="98" t="s">
        <v>647</v>
      </c>
    </row>
    <row r="118" spans="1:5" s="23" customFormat="1" ht="66" customHeight="1" x14ac:dyDescent="0.2">
      <c r="A118" s="100" t="s">
        <v>437</v>
      </c>
      <c r="B118" s="95" t="s">
        <v>489</v>
      </c>
      <c r="C118" s="102">
        <v>919</v>
      </c>
      <c r="D118" s="31">
        <v>750.3</v>
      </c>
      <c r="E118" s="98" t="s">
        <v>598</v>
      </c>
    </row>
    <row r="119" spans="1:5" s="23" customFormat="1" ht="54.75" customHeight="1" x14ac:dyDescent="0.2">
      <c r="A119" s="100" t="s">
        <v>437</v>
      </c>
      <c r="B119" s="95" t="s">
        <v>490</v>
      </c>
      <c r="C119" s="102">
        <v>8503</v>
      </c>
      <c r="D119" s="31">
        <v>1125.3</v>
      </c>
      <c r="E119" s="98" t="s">
        <v>648</v>
      </c>
    </row>
    <row r="120" spans="1:5" s="23" customFormat="1" ht="68.25" customHeight="1" x14ac:dyDescent="0.2">
      <c r="A120" s="100" t="s">
        <v>437</v>
      </c>
      <c r="B120" s="95" t="s">
        <v>491</v>
      </c>
      <c r="C120" s="102">
        <v>8116</v>
      </c>
      <c r="D120" s="31">
        <v>25272.6</v>
      </c>
      <c r="E120" s="98" t="s">
        <v>649</v>
      </c>
    </row>
    <row r="121" spans="1:5" s="23" customFormat="1" ht="41.25" customHeight="1" x14ac:dyDescent="0.2">
      <c r="A121" s="155" t="s">
        <v>437</v>
      </c>
      <c r="B121" s="144" t="s">
        <v>492</v>
      </c>
      <c r="C121" s="160">
        <v>907</v>
      </c>
      <c r="D121" s="31">
        <v>250</v>
      </c>
      <c r="E121" s="98" t="s">
        <v>650</v>
      </c>
    </row>
    <row r="122" spans="1:5" s="23" customFormat="1" ht="69.75" customHeight="1" x14ac:dyDescent="0.2">
      <c r="A122" s="155"/>
      <c r="B122" s="144"/>
      <c r="C122" s="160"/>
      <c r="D122" s="31">
        <v>500</v>
      </c>
      <c r="E122" s="98" t="s">
        <v>494</v>
      </c>
    </row>
    <row r="123" spans="1:5" s="23" customFormat="1" ht="42" customHeight="1" x14ac:dyDescent="0.2">
      <c r="A123" s="100" t="s">
        <v>437</v>
      </c>
      <c r="B123" s="95" t="s">
        <v>493</v>
      </c>
      <c r="C123" s="102">
        <v>923</v>
      </c>
      <c r="D123" s="31">
        <v>100</v>
      </c>
      <c r="E123" s="98" t="s">
        <v>652</v>
      </c>
    </row>
    <row r="124" spans="1:5" s="23" customFormat="1" ht="110.25" customHeight="1" x14ac:dyDescent="0.2">
      <c r="A124" s="100" t="s">
        <v>437</v>
      </c>
      <c r="B124" s="95" t="s">
        <v>530</v>
      </c>
      <c r="C124" s="97">
        <v>516</v>
      </c>
      <c r="D124" s="56">
        <v>450</v>
      </c>
      <c r="E124" s="91" t="s">
        <v>531</v>
      </c>
    </row>
    <row r="125" spans="1:5" s="23" customFormat="1" ht="68.25" customHeight="1" x14ac:dyDescent="0.2">
      <c r="A125" s="100" t="s">
        <v>46</v>
      </c>
      <c r="B125" s="95" t="s">
        <v>442</v>
      </c>
      <c r="C125" s="97">
        <v>1856</v>
      </c>
      <c r="D125" s="24">
        <v>500</v>
      </c>
      <c r="E125" s="91" t="s">
        <v>642</v>
      </c>
    </row>
    <row r="126" spans="1:5" s="23" customFormat="1" ht="63.75" x14ac:dyDescent="0.2">
      <c r="A126" s="100" t="s">
        <v>46</v>
      </c>
      <c r="B126" s="95" t="s">
        <v>443</v>
      </c>
      <c r="C126" s="97">
        <v>1211</v>
      </c>
      <c r="D126" s="24">
        <v>142.9</v>
      </c>
      <c r="E126" s="91" t="s">
        <v>707</v>
      </c>
    </row>
    <row r="127" spans="1:5" s="23" customFormat="1" ht="67.5" customHeight="1" x14ac:dyDescent="0.2">
      <c r="A127" s="100" t="s">
        <v>46</v>
      </c>
      <c r="B127" s="95" t="s">
        <v>444</v>
      </c>
      <c r="C127" s="97">
        <v>1213</v>
      </c>
      <c r="D127" s="24">
        <v>102.9</v>
      </c>
      <c r="E127" s="91" t="s">
        <v>651</v>
      </c>
    </row>
    <row r="128" spans="1:5" s="23" customFormat="1" ht="152.25" customHeight="1" x14ac:dyDescent="0.2">
      <c r="A128" s="100" t="s">
        <v>46</v>
      </c>
      <c r="B128" s="95" t="s">
        <v>445</v>
      </c>
      <c r="C128" s="97">
        <v>1222</v>
      </c>
      <c r="D128" s="24">
        <v>10000</v>
      </c>
      <c r="E128" s="91" t="s">
        <v>653</v>
      </c>
    </row>
    <row r="129" spans="1:5" s="23" customFormat="1" ht="48.75" customHeight="1" x14ac:dyDescent="0.2">
      <c r="A129" s="155" t="s">
        <v>46</v>
      </c>
      <c r="B129" s="144" t="s">
        <v>446</v>
      </c>
      <c r="C129" s="144">
        <v>1226</v>
      </c>
      <c r="D129" s="24">
        <v>478</v>
      </c>
      <c r="E129" s="158" t="s">
        <v>692</v>
      </c>
    </row>
    <row r="130" spans="1:5" s="23" customFormat="1" ht="48.75" customHeight="1" x14ac:dyDescent="0.2">
      <c r="A130" s="143" t="s">
        <v>46</v>
      </c>
      <c r="B130" s="145"/>
      <c r="C130" s="145"/>
      <c r="D130" s="24">
        <v>274</v>
      </c>
      <c r="E130" s="159"/>
    </row>
    <row r="131" spans="1:5" s="23" customFormat="1" ht="96.75" customHeight="1" x14ac:dyDescent="0.2">
      <c r="A131" s="100" t="s">
        <v>46</v>
      </c>
      <c r="B131" s="95" t="s">
        <v>684</v>
      </c>
      <c r="C131" s="97">
        <v>1750</v>
      </c>
      <c r="D131" s="24">
        <v>25147.1</v>
      </c>
      <c r="E131" s="91" t="s">
        <v>447</v>
      </c>
    </row>
    <row r="132" spans="1:5" s="23" customFormat="1" ht="71.25" customHeight="1" x14ac:dyDescent="0.2">
      <c r="A132" s="100" t="s">
        <v>46</v>
      </c>
      <c r="B132" s="95" t="s">
        <v>685</v>
      </c>
      <c r="C132" s="97">
        <v>1755</v>
      </c>
      <c r="D132" s="24">
        <v>1081</v>
      </c>
      <c r="E132" s="91" t="s">
        <v>654</v>
      </c>
    </row>
    <row r="133" spans="1:5" s="23" customFormat="1" ht="69" customHeight="1" x14ac:dyDescent="0.2">
      <c r="A133" s="100" t="s">
        <v>46</v>
      </c>
      <c r="B133" s="95" t="s">
        <v>448</v>
      </c>
      <c r="C133" s="97">
        <v>1759</v>
      </c>
      <c r="D133" s="24">
        <v>254.2</v>
      </c>
      <c r="E133" s="91" t="s">
        <v>655</v>
      </c>
    </row>
    <row r="134" spans="1:5" s="23" customFormat="1" ht="114.75" x14ac:dyDescent="0.2">
      <c r="A134" s="100" t="s">
        <v>46</v>
      </c>
      <c r="B134" s="95" t="s">
        <v>686</v>
      </c>
      <c r="C134" s="97">
        <v>1763</v>
      </c>
      <c r="D134" s="24">
        <v>236.6</v>
      </c>
      <c r="E134" s="91" t="s">
        <v>693</v>
      </c>
    </row>
    <row r="135" spans="1:5" s="23" customFormat="1" ht="72" customHeight="1" x14ac:dyDescent="0.2">
      <c r="A135" s="100" t="s">
        <v>46</v>
      </c>
      <c r="B135" s="95" t="s">
        <v>449</v>
      </c>
      <c r="C135" s="97">
        <v>1215</v>
      </c>
      <c r="D135" s="24">
        <v>177</v>
      </c>
      <c r="E135" s="91" t="s">
        <v>694</v>
      </c>
    </row>
    <row r="136" spans="1:5" s="23" customFormat="1" ht="98.25" customHeight="1" x14ac:dyDescent="0.2">
      <c r="A136" s="120" t="s">
        <v>46</v>
      </c>
      <c r="B136" s="118" t="s">
        <v>450</v>
      </c>
      <c r="C136" s="101">
        <v>1218</v>
      </c>
      <c r="D136" s="24">
        <v>1000</v>
      </c>
      <c r="E136" s="121" t="s">
        <v>451</v>
      </c>
    </row>
    <row r="137" spans="1:5" s="23" customFormat="1" ht="55.5" customHeight="1" x14ac:dyDescent="0.2">
      <c r="A137" s="100" t="s">
        <v>46</v>
      </c>
      <c r="B137" s="95" t="s">
        <v>452</v>
      </c>
      <c r="C137" s="97">
        <v>1219</v>
      </c>
      <c r="D137" s="24">
        <v>17433</v>
      </c>
      <c r="E137" s="91" t="s">
        <v>682</v>
      </c>
    </row>
    <row r="138" spans="1:5" s="23" customFormat="1" ht="67.5" customHeight="1" x14ac:dyDescent="0.2">
      <c r="A138" s="100" t="s">
        <v>46</v>
      </c>
      <c r="B138" s="95" t="s">
        <v>453</v>
      </c>
      <c r="C138" s="97">
        <v>1754</v>
      </c>
      <c r="D138" s="24">
        <v>25.1</v>
      </c>
      <c r="E138" s="91" t="s">
        <v>454</v>
      </c>
    </row>
    <row r="139" spans="1:5" s="23" customFormat="1" ht="84" customHeight="1" x14ac:dyDescent="0.2">
      <c r="A139" s="100" t="s">
        <v>46</v>
      </c>
      <c r="B139" s="95" t="s">
        <v>47</v>
      </c>
      <c r="C139" s="97">
        <v>1753</v>
      </c>
      <c r="D139" s="24">
        <v>1850</v>
      </c>
      <c r="E139" s="91" t="s">
        <v>702</v>
      </c>
    </row>
    <row r="140" spans="1:5" s="23" customFormat="1" ht="84" customHeight="1" thickBot="1" x14ac:dyDescent="0.25">
      <c r="A140" s="100" t="s">
        <v>46</v>
      </c>
      <c r="B140" s="95" t="s">
        <v>135</v>
      </c>
      <c r="C140" s="97">
        <v>1787</v>
      </c>
      <c r="D140" s="24">
        <f>388312-177230</f>
        <v>211082</v>
      </c>
      <c r="E140" s="91" t="s">
        <v>136</v>
      </c>
    </row>
    <row r="141" spans="1:5" s="23" customFormat="1" ht="84.75" customHeight="1" x14ac:dyDescent="0.2">
      <c r="A141" s="100" t="s">
        <v>46</v>
      </c>
      <c r="B141" s="95" t="s">
        <v>137</v>
      </c>
      <c r="C141" s="97">
        <v>1130</v>
      </c>
      <c r="D141" s="24">
        <v>270</v>
      </c>
      <c r="E141" s="91" t="s">
        <v>656</v>
      </c>
    </row>
    <row r="142" spans="1:5" s="23" customFormat="1" ht="82.5" customHeight="1" thickBot="1" x14ac:dyDescent="0.25">
      <c r="A142" s="103" t="s">
        <v>46</v>
      </c>
      <c r="B142" s="105" t="s">
        <v>687</v>
      </c>
      <c r="C142" s="106">
        <v>1266</v>
      </c>
      <c r="D142" s="99">
        <v>500</v>
      </c>
      <c r="E142" s="108" t="s">
        <v>657</v>
      </c>
    </row>
    <row r="143" spans="1:5" s="23" customFormat="1" ht="15" customHeight="1" thickBot="1" x14ac:dyDescent="0.25">
      <c r="A143" s="114" t="s">
        <v>7</v>
      </c>
      <c r="B143" s="115"/>
      <c r="C143" s="115"/>
      <c r="D143" s="116">
        <f>SUM(D5:D142)</f>
        <v>483839.59999999992</v>
      </c>
      <c r="E143" s="117"/>
    </row>
    <row r="144" spans="1:5" customFormat="1" ht="51.75" customHeight="1" x14ac:dyDescent="0.2">
      <c r="A144" s="154" t="s">
        <v>706</v>
      </c>
      <c r="B144" s="154"/>
      <c r="C144" s="154"/>
      <c r="D144" s="154"/>
      <c r="E144" s="154"/>
    </row>
  </sheetData>
  <mergeCells count="61">
    <mergeCell ref="B5:B6"/>
    <mergeCell ref="A101:A102"/>
    <mergeCell ref="B103:B108"/>
    <mergeCell ref="A103:A108"/>
    <mergeCell ref="A94:A96"/>
    <mergeCell ref="B97:B98"/>
    <mergeCell ref="A97:A98"/>
    <mergeCell ref="B99:B100"/>
    <mergeCell ref="A99:A100"/>
    <mergeCell ref="B8:B9"/>
    <mergeCell ref="A8:A9"/>
    <mergeCell ref="B10:B11"/>
    <mergeCell ref="A10:A11"/>
    <mergeCell ref="B12:B13"/>
    <mergeCell ref="A12:A13"/>
    <mergeCell ref="A25:A29"/>
    <mergeCell ref="A15:A16"/>
    <mergeCell ref="A17:A20"/>
    <mergeCell ref="B63:B66"/>
    <mergeCell ref="B15:B16"/>
    <mergeCell ref="A63:A66"/>
    <mergeCell ref="B31:B32"/>
    <mergeCell ref="A52:A56"/>
    <mergeCell ref="B52:B56"/>
    <mergeCell ref="E17:E20"/>
    <mergeCell ref="C52:C55"/>
    <mergeCell ref="C50:C51"/>
    <mergeCell ref="B77:B79"/>
    <mergeCell ref="B80:B81"/>
    <mergeCell ref="C63:C66"/>
    <mergeCell ref="C67:C72"/>
    <mergeCell ref="C15:C16"/>
    <mergeCell ref="B17:B20"/>
    <mergeCell ref="C17:C20"/>
    <mergeCell ref="B25:B29"/>
    <mergeCell ref="B50:B51"/>
    <mergeCell ref="B34:B49"/>
    <mergeCell ref="E129:E130"/>
    <mergeCell ref="B82:B92"/>
    <mergeCell ref="B115:B116"/>
    <mergeCell ref="B121:B122"/>
    <mergeCell ref="C121:C122"/>
    <mergeCell ref="B129:B130"/>
    <mergeCell ref="B94:B96"/>
    <mergeCell ref="B101:B102"/>
    <mergeCell ref="A5:A6"/>
    <mergeCell ref="A67:A75"/>
    <mergeCell ref="B67:B75"/>
    <mergeCell ref="A144:E144"/>
    <mergeCell ref="A31:A32"/>
    <mergeCell ref="A121:A122"/>
    <mergeCell ref="A34:A49"/>
    <mergeCell ref="A50:A51"/>
    <mergeCell ref="A77:A79"/>
    <mergeCell ref="A80:A81"/>
    <mergeCell ref="A129:A130"/>
    <mergeCell ref="A82:A92"/>
    <mergeCell ref="A115:A116"/>
    <mergeCell ref="C31:C32"/>
    <mergeCell ref="E31:E32"/>
    <mergeCell ref="C129:C130"/>
  </mergeCells>
  <pageMargins left="0.31496062992125984" right="0.31496062992125984" top="0.78740157480314965" bottom="0.59055118110236227" header="0.31496062992125984" footer="0.11811023622047245"/>
  <pageSetup paperSize="9" scale="97" firstPageNumber="34" fitToHeight="0" orientation="landscape" useFirstPageNumber="1" r:id="rId1"/>
  <headerFooter alignWithMargins="0">
    <oddHeader>&amp;L&amp;"Tahoma,Kurzíva"&amp;9Návrh rozpočtu na rok 2022
Příloha č. 11&amp;R&amp;"Tahoma,Kurzíva"&amp;9Přehled nedočerpaných výdajů roku 2021, které budou zapojeny do upraveného rozpočtu na rok 2022
Ostatní akce</oddHeader>
    <oddFooter>&amp;C&amp;"Tahoma,Obyčejné"&amp;P</oddFooter>
  </headerFooter>
  <rowBreaks count="8" manualBreakCount="8">
    <brk id="16" max="4" man="1"/>
    <brk id="64" max="4" man="1"/>
    <brk id="69" max="4" man="1"/>
    <brk id="75" max="4" man="1"/>
    <brk id="98" max="4" man="1"/>
    <brk id="109" max="4" man="1"/>
    <brk id="114" max="4" man="1"/>
    <brk id="12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DF972F0AC7B0458AB9639462FF1CA0" ma:contentTypeVersion="4" ma:contentTypeDescription="Create a new document." ma:contentTypeScope="" ma:versionID="ed504817b4137b4f79368d330b938b8f">
  <xsd:schema xmlns:xsd="http://www.w3.org/2001/XMLSchema" xmlns:xs="http://www.w3.org/2001/XMLSchema" xmlns:p="http://schemas.microsoft.com/office/2006/metadata/properties" xmlns:ns2="1c884cfb-4f2a-45da-9f70-0953090e4289" targetNamespace="http://schemas.microsoft.com/office/2006/metadata/properties" ma:root="true" ma:fieldsID="96a067e4c1ec2cc3d5f68e341b669d89" ns2:_="">
    <xsd:import namespace="1c884cfb-4f2a-45da-9f70-0953090e42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84cfb-4f2a-45da-9f70-0953090e4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C8F98-55A6-4244-95B2-A79EA46D2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84cfb-4f2a-45da-9f70-0953090e42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AA72E5-F3B1-4876-9BC3-2776E44B75E0}">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schemas.openxmlformats.org/package/2006/metadata/core-properties"/>
    <ds:schemaRef ds:uri="1c884cfb-4f2a-45da-9f70-0953090e4289"/>
    <ds:schemaRef ds:uri="http://schemas.microsoft.com/office/2006/metadata/properties"/>
  </ds:schemaRefs>
</ds:datastoreItem>
</file>

<file path=customXml/itemProps3.xml><?xml version="1.0" encoding="utf-8"?>
<ds:datastoreItem xmlns:ds="http://schemas.openxmlformats.org/officeDocument/2006/customXml" ds:itemID="{E9B14A27-E0BF-4D39-AE85-9317DB8C9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1. Akce EU</vt:lpstr>
      <vt:lpstr>2. Akce RMK</vt:lpstr>
      <vt:lpstr>3. Ostatní akce</vt:lpstr>
      <vt:lpstr>'1. Akce EU'!Názvy_tisku</vt:lpstr>
      <vt:lpstr>'2. Akce RMK'!Názvy_tisku</vt:lpstr>
      <vt:lpstr>'3. Ostatní akce'!Názvy_tisku</vt:lpstr>
      <vt:lpstr>'1. Akce EU'!Oblast_tisku</vt:lpstr>
      <vt:lpstr>'2. Akce RMK'!Oblast_tisku</vt:lpstr>
      <vt:lpstr>'3. Ostatní akce'!Oblast_tisku</vt:lpstr>
    </vt:vector>
  </TitlesOfParts>
  <Manager/>
  <Company>Krajský úřad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valovaja</dc:creator>
  <cp:keywords/>
  <dc:description/>
  <cp:lastModifiedBy>Metelka Tomáš</cp:lastModifiedBy>
  <cp:revision/>
  <cp:lastPrinted>2021-11-30T07:35:33Z</cp:lastPrinted>
  <dcterms:created xsi:type="dcterms:W3CDTF">2004-10-06T11:03:49Z</dcterms:created>
  <dcterms:modified xsi:type="dcterms:W3CDTF">2021-11-30T11:41:39Z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0x010100D6DF972F0AC7B0458AB9639462FF1CA0</vt:lpwstr>
  </property>
</Properties>
</file>