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ORJ8/Shared Documents/FONDY/Fondy materíál na ZK (RK)/2022/"/>
    </mc:Choice>
  </mc:AlternateContent>
  <xr:revisionPtr revIDLastSave="3" documentId="8_{98F26F0F-B9E4-41EE-95E4-4C305B50F88D}" xr6:coauthVersionLast="44" xr6:coauthVersionMax="44" xr10:uidLastSave="{3AE966E1-2ACF-44B4-821F-8A3D5B0C562C}"/>
  <bookViews>
    <workbookView xWindow="-120" yWindow="-120" windowWidth="29040" windowHeight="15840" firstSheet="1" activeTab="1" xr2:uid="{00000000-000D-0000-FFFF-FFFF00000000}"/>
  </bookViews>
  <sheets>
    <sheet name="akce finanocvané z FFSP" sheetId="1" state="hidden" r:id="rId1"/>
    <sheet name="Příloha č. 2" sheetId="4" r:id="rId2"/>
  </sheets>
  <definedNames>
    <definedName name="_xlnm.Print_Titles" localSheetId="0">'akce finanocvané z FFSP'!$2:$2</definedName>
    <definedName name="_xlnm.Print_Titles" localSheetId="1">'Příloha č. 2'!$2:$2</definedName>
    <definedName name="_xlnm.Print_Area" localSheetId="0">'akce finanocvané z FFSP'!$A$1:$N$22</definedName>
    <definedName name="_xlnm.Print_Area" localSheetId="1">'Příloha č. 2'!$A$1:$H$18</definedName>
    <definedName name="Z_038CF6B2_7B3F_4A01_A462_2733E395149B_.wvu.Cols" localSheetId="0" hidden="1">'akce finanocvané z FFSP'!#REF!</definedName>
    <definedName name="Z_038CF6B2_7B3F_4A01_A462_2733E395149B_.wvu.Cols" localSheetId="1" hidden="1">'Příloha č. 2'!#REF!</definedName>
    <definedName name="Z_038CF6B2_7B3F_4A01_A462_2733E395149B_.wvu.PrintArea" localSheetId="0" hidden="1">'akce finanocvané z FFSP'!$A$1:$D$23</definedName>
    <definedName name="Z_038CF6B2_7B3F_4A01_A462_2733E395149B_.wvu.PrintArea" localSheetId="1" hidden="1">'Příloha č. 2'!$A$1:$A$14</definedName>
    <definedName name="Z_038CF6B2_7B3F_4A01_A462_2733E395149B_.wvu.PrintTitles" localSheetId="0" hidden="1">'akce finanocvané z FFSP'!$2:$2</definedName>
    <definedName name="Z_038CF6B2_7B3F_4A01_A462_2733E395149B_.wvu.PrintTitles" localSheetId="1" hidden="1">'Příloha č. 2'!$2:$2</definedName>
    <definedName name="Z_06955F1B_5DDC_4ACB_AC47_06215168C130_.wvu.Cols" localSheetId="0" hidden="1">'akce finanocvané z FFSP'!#REF!</definedName>
    <definedName name="Z_06955F1B_5DDC_4ACB_AC47_06215168C130_.wvu.Cols" localSheetId="1" hidden="1">'Příloha č. 2'!#REF!</definedName>
    <definedName name="Z_06955F1B_5DDC_4ACB_AC47_06215168C130_.wvu.PrintArea" localSheetId="0" hidden="1">'akce finanocvané z FFSP'!$A$1:$D$23</definedName>
    <definedName name="Z_06955F1B_5DDC_4ACB_AC47_06215168C130_.wvu.PrintArea" localSheetId="1" hidden="1">'Příloha č. 2'!$A$1:$A$14</definedName>
    <definedName name="Z_06955F1B_5DDC_4ACB_AC47_06215168C130_.wvu.PrintTitles" localSheetId="0" hidden="1">'akce finanocvané z FFSP'!$2:$2</definedName>
    <definedName name="Z_06955F1B_5DDC_4ACB_AC47_06215168C130_.wvu.PrintTitles" localSheetId="1" hidden="1">'Příloha č. 2'!$2:$2</definedName>
    <definedName name="Z_61B615FA_A35B_4CBE_9433_E2564F62A4F7_.wvu.Cols" localSheetId="0" hidden="1">'akce finanocvané z FFSP'!#REF!</definedName>
    <definedName name="Z_61B615FA_A35B_4CBE_9433_E2564F62A4F7_.wvu.Cols" localSheetId="1" hidden="1">'Příloha č. 2'!#REF!</definedName>
    <definedName name="Z_61B615FA_A35B_4CBE_9433_E2564F62A4F7_.wvu.PrintArea" localSheetId="0" hidden="1">'akce finanocvané z FFSP'!$A$1:$D$23</definedName>
    <definedName name="Z_61B615FA_A35B_4CBE_9433_E2564F62A4F7_.wvu.PrintArea" localSheetId="1" hidden="1">'Příloha č. 2'!$A$1:$A$14</definedName>
    <definedName name="Z_61B615FA_A35B_4CBE_9433_E2564F62A4F7_.wvu.PrintTitles" localSheetId="0" hidden="1">'akce finanocvané z FFSP'!$2:$2</definedName>
    <definedName name="Z_61B615FA_A35B_4CBE_9433_E2564F62A4F7_.wvu.PrintTitles" localSheetId="1" hidden="1">'Příloha č. 2'!$2:$2</definedName>
    <definedName name="Z_8135008D_FA09_47D0_A3D6_431443FF0074_.wvu.Cols" localSheetId="0" hidden="1">'akce finanocvané z FFSP'!#REF!</definedName>
    <definedName name="Z_8135008D_FA09_47D0_A3D6_431443FF0074_.wvu.Cols" localSheetId="1" hidden="1">'Příloha č. 2'!#REF!</definedName>
    <definedName name="Z_8135008D_FA09_47D0_A3D6_431443FF0074_.wvu.PrintArea" localSheetId="0" hidden="1">'akce finanocvané z FFSP'!$A$1:$D$23</definedName>
    <definedName name="Z_8135008D_FA09_47D0_A3D6_431443FF0074_.wvu.PrintArea" localSheetId="1" hidden="1">'Příloha č. 2'!$A$1:$A$14</definedName>
    <definedName name="Z_8135008D_FA09_47D0_A3D6_431443FF0074_.wvu.PrintTitles" localSheetId="0" hidden="1">'akce finanocvané z FFSP'!$2:$2</definedName>
    <definedName name="Z_8135008D_FA09_47D0_A3D6_431443FF0074_.wvu.PrintTitles" localSheetId="1" hidden="1">'Příloha č. 2'!$2:$2</definedName>
    <definedName name="Z_816DCA7E_FC41_44AE_85AF_FE12F0BC4BE0_.wvu.Cols" localSheetId="0" hidden="1">'akce finanocvané z FFSP'!#REF!,'akce finanocvané z FFSP'!#REF!</definedName>
    <definedName name="Z_816DCA7E_FC41_44AE_85AF_FE12F0BC4BE0_.wvu.Cols" localSheetId="1" hidden="1">'Příloha č. 2'!#REF!,'Příloha č. 2'!#REF!</definedName>
    <definedName name="Z_816DCA7E_FC41_44AE_85AF_FE12F0BC4BE0_.wvu.PrintArea" localSheetId="0" hidden="1">'akce finanocvané z FFSP'!$A$1:$D$23</definedName>
    <definedName name="Z_816DCA7E_FC41_44AE_85AF_FE12F0BC4BE0_.wvu.PrintArea" localSheetId="1" hidden="1">'Příloha č. 2'!$A$1:$A$14</definedName>
    <definedName name="Z_816DCA7E_FC41_44AE_85AF_FE12F0BC4BE0_.wvu.PrintTitles" localSheetId="0" hidden="1">'akce finanocvané z FFSP'!$2:$2</definedName>
    <definedName name="Z_816DCA7E_FC41_44AE_85AF_FE12F0BC4BE0_.wvu.PrintTitles" localSheetId="1" hidden="1">'Příloha č. 2'!$2:$2</definedName>
    <definedName name="Z_A45EA3DE_5B96_4607_A0C5_478ED8E5C5A2_.wvu.Cols" localSheetId="0" hidden="1">'akce finanocvané z FFSP'!#REF!,'akce finanocvané z FFSP'!#REF!</definedName>
    <definedName name="Z_A45EA3DE_5B96_4607_A0C5_478ED8E5C5A2_.wvu.Cols" localSheetId="1" hidden="1">'Příloha č. 2'!#REF!,'Příloha č. 2'!#REF!</definedName>
    <definedName name="Z_A45EA3DE_5B96_4607_A0C5_478ED8E5C5A2_.wvu.PrintArea" localSheetId="0" hidden="1">'akce finanocvané z FFSP'!$A$1:$D$23</definedName>
    <definedName name="Z_A45EA3DE_5B96_4607_A0C5_478ED8E5C5A2_.wvu.PrintArea" localSheetId="1" hidden="1">'Příloha č. 2'!$A$1:$A$14</definedName>
    <definedName name="Z_A45EA3DE_5B96_4607_A0C5_478ED8E5C5A2_.wvu.PrintTitles" localSheetId="0" hidden="1">'akce finanocvané z FFSP'!$2:$2</definedName>
    <definedName name="Z_A45EA3DE_5B96_4607_A0C5_478ED8E5C5A2_.wvu.PrintTitles" localSheetId="1" hidden="1">'Příloha č. 2'!$2:$2</definedName>
    <definedName name="Z_A75D8D73_D84E_45ED_81CC_3AB447ABD77C_.wvu.Cols" localSheetId="0" hidden="1">'akce finanocvané z FFSP'!#REF!</definedName>
    <definedName name="Z_A75D8D73_D84E_45ED_81CC_3AB447ABD77C_.wvu.Cols" localSheetId="1" hidden="1">'Příloha č. 2'!#REF!</definedName>
    <definedName name="Z_A75D8D73_D84E_45ED_81CC_3AB447ABD77C_.wvu.PrintArea" localSheetId="0" hidden="1">'akce finanocvané z FFSP'!$A$1:$D$23</definedName>
    <definedName name="Z_A75D8D73_D84E_45ED_81CC_3AB447ABD77C_.wvu.PrintArea" localSheetId="1" hidden="1">'Příloha č. 2'!$A$1:$A$14</definedName>
    <definedName name="Z_A75D8D73_D84E_45ED_81CC_3AB447ABD77C_.wvu.PrintTitles" localSheetId="0" hidden="1">'akce finanocvané z FFSP'!$2:$2</definedName>
    <definedName name="Z_A75D8D73_D84E_45ED_81CC_3AB447ABD77C_.wvu.PrintTitles" localSheetId="1" hidden="1">'Příloha č. 2'!$2:$2</definedName>
    <definedName name="Z_AF65B0D2_A89B_4D75_B4AE_5BFEE1615BA9_.wvu.Cols" localSheetId="0" hidden="1">'akce finanocvané z FFSP'!#REF!</definedName>
    <definedName name="Z_AF65B0D2_A89B_4D75_B4AE_5BFEE1615BA9_.wvu.Cols" localSheetId="1" hidden="1">'Příloha č. 2'!#REF!</definedName>
    <definedName name="Z_AF65B0D2_A89B_4D75_B4AE_5BFEE1615BA9_.wvu.PrintArea" localSheetId="0" hidden="1">'akce finanocvané z FFSP'!$A$1:$D$23</definedName>
    <definedName name="Z_AF65B0D2_A89B_4D75_B4AE_5BFEE1615BA9_.wvu.PrintArea" localSheetId="1" hidden="1">'Příloha č. 2'!$A$1:$A$14</definedName>
    <definedName name="Z_AF65B0D2_A89B_4D75_B4AE_5BFEE1615BA9_.wvu.PrintTitles" localSheetId="0" hidden="1">'akce finanocvané z FFSP'!$2:$2</definedName>
    <definedName name="Z_AF65B0D2_A89B_4D75_B4AE_5BFEE1615BA9_.wvu.PrintTitles" localSheetId="1" hidden="1">'Příloha č. 2'!$2:$2</definedName>
    <definedName name="Z_C49FCFC9_CF51_484E_9F6E_E5FACC7A48A4_.wvu.Cols" localSheetId="0" hidden="1">'akce finanocvané z FFSP'!#REF!,'akce finanocvané z FFSP'!#REF!</definedName>
    <definedName name="Z_C49FCFC9_CF51_484E_9F6E_E5FACC7A48A4_.wvu.Cols" localSheetId="1" hidden="1">'Příloha č. 2'!#REF!,'Příloha č. 2'!#REF!</definedName>
    <definedName name="Z_C49FCFC9_CF51_484E_9F6E_E5FACC7A48A4_.wvu.PrintArea" localSheetId="0" hidden="1">'akce finanocvané z FFSP'!$A$1:$D$23</definedName>
    <definedName name="Z_C49FCFC9_CF51_484E_9F6E_E5FACC7A48A4_.wvu.PrintArea" localSheetId="1" hidden="1">'Příloha č. 2'!$A$1:$A$14</definedName>
    <definedName name="Z_C49FCFC9_CF51_484E_9F6E_E5FACC7A48A4_.wvu.PrintTitles" localSheetId="0" hidden="1">'akce finanocvané z FFSP'!$2:$2</definedName>
    <definedName name="Z_C49FCFC9_CF51_484E_9F6E_E5FACC7A48A4_.wvu.PrintTitles" localSheetId="1" hidden="1">'Příloha č. 2'!$2:$2</definedName>
    <definedName name="Z_EBE613F2_32CB_4E3D_B0BB_2E9DFB67D43D_.wvu.Cols" localSheetId="0" hidden="1">'akce finanocvané z FFSP'!#REF!</definedName>
    <definedName name="Z_EBE613F2_32CB_4E3D_B0BB_2E9DFB67D43D_.wvu.Cols" localSheetId="1" hidden="1">'Příloha č. 2'!#REF!</definedName>
    <definedName name="Z_EBE613F2_32CB_4E3D_B0BB_2E9DFB67D43D_.wvu.PrintArea" localSheetId="0" hidden="1">'akce finanocvané z FFSP'!$A$1:$D$22</definedName>
    <definedName name="Z_EBE613F2_32CB_4E3D_B0BB_2E9DFB67D43D_.wvu.PrintArea" localSheetId="1" hidden="1">'Příloha č. 2'!$A$1:$A$13</definedName>
    <definedName name="Z_EBE613F2_32CB_4E3D_B0BB_2E9DFB67D43D_.wvu.PrintTitles" localSheetId="0" hidden="1">'akce finanocvané z FFSP'!$2:$2</definedName>
    <definedName name="Z_EBE613F2_32CB_4E3D_B0BB_2E9DFB67D43D_.wvu.PrintTitles" localSheetId="1" hidden="1">'Příloha č. 2'!$2:$2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4" l="1"/>
  <c r="H13" i="4"/>
  <c r="G13" i="4"/>
  <c r="F13" i="4"/>
  <c r="E13" i="4"/>
  <c r="D13" i="4"/>
  <c r="H4" i="4" l="1"/>
  <c r="C13" i="4"/>
  <c r="B13" i="4"/>
  <c r="H11" i="4"/>
  <c r="H10" i="4"/>
  <c r="H9" i="4"/>
  <c r="H8" i="4"/>
  <c r="H6" i="4"/>
  <c r="H5" i="4"/>
  <c r="M18" i="1" l="1"/>
  <c r="M6" i="1"/>
  <c r="M19" i="1"/>
  <c r="M20" i="1" s="1"/>
  <c r="M13" i="1"/>
  <c r="M14" i="1" s="1"/>
  <c r="M10" i="1"/>
  <c r="M11" i="1" s="1"/>
  <c r="M7" i="1"/>
  <c r="L20" i="1"/>
  <c r="K20" i="1"/>
  <c r="L14" i="1"/>
  <c r="K14" i="1"/>
  <c r="L11" i="1"/>
  <c r="K11" i="1"/>
  <c r="K8" i="1"/>
  <c r="L8" i="1"/>
  <c r="J14" i="1"/>
  <c r="I14" i="1"/>
  <c r="H14" i="1"/>
  <c r="G14" i="1"/>
  <c r="F14" i="1"/>
  <c r="E14" i="1"/>
  <c r="D14" i="1"/>
  <c r="C14" i="1"/>
  <c r="K22" i="1" l="1"/>
  <c r="L22" i="1"/>
  <c r="M8" i="1"/>
  <c r="M22" i="1" s="1"/>
  <c r="D20" i="1" l="1"/>
  <c r="E20" i="1"/>
  <c r="F20" i="1"/>
  <c r="G20" i="1"/>
  <c r="H20" i="1"/>
  <c r="I20" i="1"/>
  <c r="J20" i="1"/>
  <c r="C20" i="1"/>
  <c r="J11" i="1"/>
  <c r="I11" i="1"/>
  <c r="H11" i="1"/>
  <c r="G11" i="1"/>
  <c r="F11" i="1"/>
  <c r="E11" i="1"/>
  <c r="D11" i="1"/>
  <c r="C11" i="1"/>
  <c r="E22" i="1" l="1"/>
  <c r="J22" i="1"/>
  <c r="E8" i="1"/>
  <c r="F8" i="1"/>
  <c r="F22" i="1" s="1"/>
  <c r="G8" i="1"/>
  <c r="G22" i="1" s="1"/>
  <c r="H8" i="1"/>
  <c r="H22" i="1" s="1"/>
  <c r="I8" i="1"/>
  <c r="I22" i="1" s="1"/>
  <c r="J8" i="1"/>
  <c r="D8" i="1" l="1"/>
  <c r="D22" i="1" s="1"/>
  <c r="C8" i="1"/>
  <c r="C22" i="1" s="1"/>
</calcChain>
</file>

<file path=xl/sharedStrings.xml><?xml version="1.0" encoding="utf-8"?>
<sst xmlns="http://schemas.openxmlformats.org/spreadsheetml/2006/main" count="56" uniqueCount="42">
  <si>
    <t>Název akce</t>
  </si>
  <si>
    <t>Poznámka</t>
  </si>
  <si>
    <t>ODVĚTVÍ KULTURY:</t>
  </si>
  <si>
    <t>Novostavba Moravskoslezské vědecké knihovny (Moravskoslezská vědecká knihovna v Ostravě, příspěvková organizace)</t>
  </si>
  <si>
    <t>Přístavba Domu umění - Galerie 21. století (Galerie výtvarného umění v Ostravě, příspěvková organizace)</t>
  </si>
  <si>
    <t>ODVĚTVÍ KULTURY CELKEM</t>
  </si>
  <si>
    <t>ODVĚTVÍ SOCIÁLNÍCH VĚCÍ:</t>
  </si>
  <si>
    <t>Výstavba domova pro seniory a domova se zvláštním režimem Kopřivnice</t>
  </si>
  <si>
    <t>ODVĚTVÍ SOCIÁLNÍCH VĚCÍ CELKEM</t>
  </si>
  <si>
    <t>CELKEM</t>
  </si>
  <si>
    <t>Rekonstrukce a výstavba Domova Březiny</t>
  </si>
  <si>
    <t>Celkové výdaje na projekt</t>
  </si>
  <si>
    <t>Návrh výdajů
 celkem</t>
  </si>
  <si>
    <r>
      <t xml:space="preserve">Podíl MSK </t>
    </r>
    <r>
      <rPr>
        <sz val="8"/>
        <rFont val="Tahoma"/>
        <family val="2"/>
        <charset val="238"/>
      </rPr>
      <t>FINANCOVANÝ Z PROSTŘEDKŮ FONDU</t>
    </r>
  </si>
  <si>
    <t>CELKEM Z PROSTŘEDKŮ FONDU</t>
  </si>
  <si>
    <t>AKCE SPOLUFINANCOVANÉ Z EVROPSKÝCH FINANČNÍCH ZDROJŮ</t>
  </si>
  <si>
    <t>AKCE REPRODUKCE MAJETKU KRAJE</t>
  </si>
  <si>
    <t>Kromě zdrojů fondu budou na financování akce využity vlastí zdroje kraje.</t>
  </si>
  <si>
    <t>Kromě zdrojů fondu budou na finacoání akce využity evropské finanční zdroje a vlastní zdroje kraje.</t>
  </si>
  <si>
    <t>Zateplení a stavební úpravy správní budovy, pavilonu E a F Domova Březiny</t>
  </si>
  <si>
    <t>Přehled investičních akcí navržených k financování z prostředků FONDU PRO FINANCOVÁNÍ STRATEGICKÝCH PROJEKTŮ MORAVSKOSLEZSKÉHO KRAJE (v tis. Kč)</t>
  </si>
  <si>
    <t>Pozn. V tabulce je počítáno pouze s očekávaným stavem prostředků fondu k datu 31. 12. 2019.</t>
  </si>
  <si>
    <t>ODVĚTVÍ ŠKOLSTVÍ</t>
  </si>
  <si>
    <t>Vybudování dílen pro praktické vyučování (Střední odborná škola, Frýdek-Místek, příspěvková organizace)</t>
  </si>
  <si>
    <t>ODVĚTVÍ ŠKOLSTVÍ CELKEM</t>
  </si>
  <si>
    <t>Předpokl. výdaje
r. 2019</t>
  </si>
  <si>
    <t xml:space="preserve">Celkové výdaje činí 1.350 mil. Kč, předpokládá se zajištění zbývajících prostředků ze státního rozpočtu a rozpočtu statutárního města Ostravy. </t>
  </si>
  <si>
    <t xml:space="preserve">Celkové výdaje činí 620 mil. Kč, předpokládá se zajištění zbývajících prostředků ze státního rozpočtu a rozpočtu statutárního města Ostravy. </t>
  </si>
  <si>
    <r>
      <t xml:space="preserve">Očekávané čerpání </t>
    </r>
    <r>
      <rPr>
        <sz val="8"/>
        <rFont val="Tahoma"/>
        <family val="2"/>
        <charset val="238"/>
      </rPr>
      <t xml:space="preserve">PROSTŘEDKŮ FONDU 
</t>
    </r>
    <r>
      <rPr>
        <b/>
        <sz val="8"/>
        <rFont val="Tahoma"/>
        <family val="2"/>
        <charset val="238"/>
      </rPr>
      <t>k 31.12.2019</t>
    </r>
  </si>
  <si>
    <t>Centrum veřejných energetiků (CVE)</t>
  </si>
  <si>
    <r>
      <t>Výstavba domova pro seniory a domova se zvláštním režimem Kopřivnice</t>
    </r>
    <r>
      <rPr>
        <i/>
        <sz val="10"/>
        <rFont val="Tahoma"/>
        <family val="2"/>
        <charset val="238"/>
      </rPr>
      <t xml:space="preserve"> (usnesení ZK č. 14/1684 ze dne 12.12.2019)</t>
    </r>
  </si>
  <si>
    <r>
      <t xml:space="preserve">Rekonstrukce budovy a spojovací chodby Máchova (Domov Duha, příspěvková organizace)
</t>
    </r>
    <r>
      <rPr>
        <i/>
        <sz val="10"/>
        <rFont val="Tahoma"/>
        <family val="2"/>
        <charset val="238"/>
      </rPr>
      <t>(usnesení ZK č. 4/338 ze dne 17.06.2021)</t>
    </r>
  </si>
  <si>
    <r>
      <t xml:space="preserve">Vybudování dílen pro praktické vyučování (Střední odborná škola, Frýdek-Místek, příspěvková organizace)
</t>
    </r>
    <r>
      <rPr>
        <i/>
        <sz val="10"/>
        <rFont val="Tahoma"/>
        <family val="2"/>
        <charset val="238"/>
      </rPr>
      <t>(usnesení ZK č. 14/1684 ze dne 12.12.2019)</t>
    </r>
  </si>
  <si>
    <t>Poznámka:</t>
  </si>
  <si>
    <r>
      <t xml:space="preserve">Černá kostka - Centrum digitalizace, vědy a inovací
</t>
    </r>
    <r>
      <rPr>
        <i/>
        <sz val="10"/>
        <rFont val="Tahoma"/>
        <family val="2"/>
        <charset val="238"/>
      </rPr>
      <t>(usnesení ZK č. 4/338 ze dne 17.06.2021)</t>
    </r>
  </si>
  <si>
    <r>
      <rPr>
        <b/>
        <vertAlign val="superscript"/>
        <sz val="10"/>
        <rFont val="Tahoma"/>
        <family val="2"/>
        <charset val="238"/>
      </rPr>
      <t>*)</t>
    </r>
    <r>
      <rPr>
        <vertAlign val="super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Finanční prostředky na tuto akci budou z fondu čerpány, resp. zapojeny do rozpočtu kraje, postupně dle plnění konkrétních uzavíraných smluv v roce 2022 
(nejpozději v roce 2023). Proto je v bodě 2 návrhu usnesení v tuto chvíli počítáno se zapojením fondu do rozpočtu kraje na rok 2022 pouze ve výši 26.506 tis. Kč.</t>
    </r>
  </si>
  <si>
    <t xml:space="preserve">Technologická a podnikatelská akademie a digitální, inovační 
a mediální laboratoř (TPA a DIMLab) </t>
  </si>
  <si>
    <t>CELKOVÉ POUŽITÍ ZDROJŮ FONDU</t>
  </si>
  <si>
    <r>
      <rPr>
        <b/>
        <vertAlign val="superscript"/>
        <sz val="10"/>
        <rFont val="Tahoma"/>
        <family val="2"/>
        <charset val="238"/>
      </rPr>
      <t xml:space="preserve">**) </t>
    </r>
    <r>
      <rPr>
        <sz val="10"/>
        <rFont val="Tahoma"/>
        <family val="2"/>
        <charset val="238"/>
      </rPr>
      <t>V tabulce je do roku 2026 rozplánováno použití zdrojů vycházejících z očekávaného zůstatku prostředků fondu k datu 31.12.2021 ve výši 501.058 tis. Kč 
(tj. po započtení očekávaného čerpání v roce 2021 ve výši 169.407 tis. Kč).</t>
    </r>
  </si>
  <si>
    <r>
      <t xml:space="preserve">Modernizace a rekonstrukce silnice II/478 Ostrava, ulice Nová Krmelínská a silnice II/478 prodloužená Mostní II. etapa </t>
    </r>
    <r>
      <rPr>
        <vertAlign val="superscript"/>
        <sz val="10"/>
        <rFont val="Tahoma"/>
        <family val="2"/>
        <charset val="238"/>
      </rPr>
      <t>*</t>
    </r>
    <r>
      <rPr>
        <b/>
        <vertAlign val="superscript"/>
        <sz val="10"/>
        <rFont val="Tahoma"/>
        <family val="2"/>
        <charset val="238"/>
      </rPr>
      <t>)</t>
    </r>
    <r>
      <rPr>
        <sz val="10"/>
        <rFont val="Tahoma"/>
        <family val="2"/>
        <charset val="238"/>
      </rPr>
      <t xml:space="preserve">
</t>
    </r>
    <r>
      <rPr>
        <i/>
        <sz val="10"/>
        <rFont val="Tahoma"/>
        <family val="2"/>
        <charset val="238"/>
      </rPr>
      <t>(usnesení ZK č. 5/443 ze dne 16.09.2021)</t>
    </r>
  </si>
  <si>
    <r>
      <t>Celkové předpokládané použití zdrojů fondu v letech 2022 až 2026</t>
    </r>
    <r>
      <rPr>
        <b/>
        <vertAlign val="superscript"/>
        <sz val="10"/>
        <rFont val="Tahoma"/>
        <family val="2"/>
        <charset val="238"/>
      </rPr>
      <t xml:space="preserve"> **)</t>
    </r>
  </si>
  <si>
    <r>
      <t xml:space="preserve">Přehled předpokládaného použití zdrojů 
FONDU PRO FINANCOVÁNÍ STRATEGICKÝCH PROJEKTŮ MORAVSKOSLEZSKÉHO KRAJE 
na částečné financování konkrétních investičních projektů v letech 2021 až 2026 </t>
    </r>
    <r>
      <rPr>
        <sz val="11"/>
        <rFont val="Tahoma"/>
        <family val="2"/>
        <charset val="238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</si>
</sst>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9"/>
      <color theme="4" tint="-0.249977111117893"/>
      <name val="Tahoma"/>
      <family val="2"/>
      <charset val="238"/>
    </font>
    <font>
      <sz val="9"/>
      <color theme="4" tint="-0.249977111117893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name val="Arial CE"/>
      <charset val="238"/>
    </font>
    <font>
      <sz val="8"/>
      <color theme="4" tint="-0.249977111117893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4" tint="-0.249977111117893"/>
      <name val="Tahoma"/>
      <family val="2"/>
      <charset val="238"/>
    </font>
    <font>
      <sz val="10"/>
      <color theme="4" tint="-0.249977111117893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3" fontId="7" fillId="0" borderId="11" xfId="1" applyNumberFormat="1" applyFont="1" applyFill="1" applyBorder="1" applyAlignment="1">
      <alignment horizontal="justify" vertical="center" wrapText="1"/>
    </xf>
    <xf numFmtId="0" fontId="4" fillId="0" borderId="0" xfId="1" applyFont="1" applyFill="1" applyAlignment="1">
      <alignment vertical="center"/>
    </xf>
    <xf numFmtId="0" fontId="6" fillId="2" borderId="14" xfId="1" applyFont="1" applyFill="1" applyBorder="1" applyAlignment="1">
      <alignment vertical="center"/>
    </xf>
    <xf numFmtId="3" fontId="7" fillId="0" borderId="15" xfId="1" applyNumberFormat="1" applyFont="1" applyFill="1" applyBorder="1" applyAlignment="1">
      <alignment horizontal="right" vertical="center"/>
    </xf>
    <xf numFmtId="3" fontId="7" fillId="0" borderId="17" xfId="1" applyNumberFormat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3" fontId="7" fillId="0" borderId="24" xfId="2" applyNumberFormat="1" applyFont="1" applyFill="1" applyBorder="1" applyAlignment="1">
      <alignment vertical="center"/>
    </xf>
    <xf numFmtId="4" fontId="6" fillId="0" borderId="25" xfId="3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vertical="center"/>
    </xf>
    <xf numFmtId="3" fontId="7" fillId="2" borderId="6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vertical="center"/>
    </xf>
    <xf numFmtId="3" fontId="6" fillId="2" borderId="3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7" fillId="0" borderId="27" xfId="2" applyNumberFormat="1" applyFont="1" applyFill="1" applyBorder="1" applyAlignment="1">
      <alignment vertical="center"/>
    </xf>
    <xf numFmtId="3" fontId="7" fillId="0" borderId="16" xfId="2" applyNumberFormat="1" applyFont="1" applyFill="1" applyBorder="1" applyAlignment="1">
      <alignment vertical="center"/>
    </xf>
    <xf numFmtId="3" fontId="7" fillId="2" borderId="28" xfId="2" applyNumberFormat="1" applyFont="1" applyFill="1" applyBorder="1" applyAlignment="1">
      <alignment vertical="center"/>
    </xf>
    <xf numFmtId="3" fontId="7" fillId="2" borderId="29" xfId="2" applyNumberFormat="1" applyFont="1" applyFill="1" applyBorder="1" applyAlignment="1">
      <alignment vertical="center"/>
    </xf>
    <xf numFmtId="3" fontId="7" fillId="2" borderId="30" xfId="2" applyNumberFormat="1" applyFont="1" applyFill="1" applyBorder="1" applyAlignment="1">
      <alignment vertical="center"/>
    </xf>
    <xf numFmtId="3" fontId="6" fillId="2" borderId="31" xfId="1" applyNumberFormat="1" applyFont="1" applyFill="1" applyBorder="1" applyAlignment="1">
      <alignment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3" fontId="6" fillId="2" borderId="12" xfId="1" applyNumberFormat="1" applyFont="1" applyFill="1" applyBorder="1" applyAlignment="1">
      <alignment vertical="center"/>
    </xf>
    <xf numFmtId="0" fontId="7" fillId="0" borderId="13" xfId="1" applyFont="1" applyFill="1" applyBorder="1" applyAlignment="1">
      <alignment horizontal="left" vertical="center" wrapText="1"/>
    </xf>
    <xf numFmtId="3" fontId="6" fillId="2" borderId="32" xfId="1" applyNumberFormat="1" applyFont="1" applyFill="1" applyBorder="1" applyAlignment="1">
      <alignment vertical="center"/>
    </xf>
    <xf numFmtId="3" fontId="6" fillId="2" borderId="21" xfId="1" applyNumberFormat="1" applyFont="1" applyFill="1" applyBorder="1" applyAlignment="1">
      <alignment vertical="center"/>
    </xf>
    <xf numFmtId="3" fontId="6" fillId="2" borderId="26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3" fontId="6" fillId="2" borderId="23" xfId="1" applyNumberFormat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left" vertical="center" wrapText="1"/>
    </xf>
    <xf numFmtId="0" fontId="10" fillId="0" borderId="20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3" borderId="5" xfId="1" applyFont="1" applyFill="1" applyBorder="1" applyAlignment="1">
      <alignment horizontal="left" vertical="center" wrapText="1"/>
    </xf>
    <xf numFmtId="3" fontId="1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1" fillId="0" borderId="5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3" fontId="11" fillId="0" borderId="36" xfId="2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2" fillId="0" borderId="37" xfId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vertical="center"/>
    </xf>
    <xf numFmtId="3" fontId="12" fillId="0" borderId="39" xfId="1" applyNumberFormat="1" applyFont="1" applyFill="1" applyBorder="1" applyAlignment="1">
      <alignment vertical="center"/>
    </xf>
    <xf numFmtId="3" fontId="11" fillId="0" borderId="24" xfId="2" applyNumberFormat="1" applyFont="1" applyFill="1" applyBorder="1" applyAlignment="1">
      <alignment vertical="center"/>
    </xf>
    <xf numFmtId="3" fontId="12" fillId="4" borderId="5" xfId="2" applyNumberFormat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1" fillId="0" borderId="0" xfId="1" applyFont="1" applyFill="1" applyBorder="1" applyAlignment="1">
      <alignment vertical="center"/>
    </xf>
    <xf numFmtId="3" fontId="12" fillId="0" borderId="6" xfId="2" applyNumberFormat="1" applyFont="1" applyFill="1" applyBorder="1" applyAlignment="1">
      <alignment vertical="center"/>
    </xf>
    <xf numFmtId="0" fontId="11" fillId="0" borderId="40" xfId="1" applyFont="1" applyFill="1" applyBorder="1" applyAlignment="1">
      <alignment horizontal="left" vertical="center" wrapText="1"/>
    </xf>
    <xf numFmtId="3" fontId="11" fillId="0" borderId="41" xfId="2" applyNumberFormat="1" applyFont="1" applyFill="1" applyBorder="1" applyAlignment="1">
      <alignment vertical="center"/>
    </xf>
    <xf numFmtId="3" fontId="12" fillId="0" borderId="42" xfId="2" applyNumberFormat="1" applyFont="1" applyFill="1" applyBorder="1" applyAlignment="1">
      <alignment vertical="center"/>
    </xf>
    <xf numFmtId="0" fontId="12" fillId="4" borderId="16" xfId="1" applyFont="1" applyFill="1" applyBorder="1" applyAlignment="1">
      <alignment vertical="center"/>
    </xf>
    <xf numFmtId="0" fontId="12" fillId="0" borderId="37" xfId="1" applyFont="1" applyFill="1" applyBorder="1" applyAlignment="1">
      <alignment horizontal="center" vertical="center"/>
    </xf>
    <xf numFmtId="4" fontId="12" fillId="0" borderId="39" xfId="3" applyNumberFormat="1" applyFont="1" applyFill="1" applyBorder="1" applyAlignment="1">
      <alignment horizontal="center" vertical="center" wrapText="1"/>
    </xf>
    <xf numFmtId="0" fontId="11" fillId="0" borderId="49" xfId="1" applyFont="1" applyFill="1" applyBorder="1" applyAlignment="1">
      <alignment horizontal="center" vertical="center"/>
    </xf>
    <xf numFmtId="3" fontId="11" fillId="0" borderId="51" xfId="2" applyNumberFormat="1" applyFont="1" applyFill="1" applyBorder="1" applyAlignment="1">
      <alignment vertical="center"/>
    </xf>
    <xf numFmtId="3" fontId="11" fillId="0" borderId="52" xfId="2" applyNumberFormat="1" applyFont="1" applyFill="1" applyBorder="1" applyAlignment="1">
      <alignment vertical="center"/>
    </xf>
    <xf numFmtId="3" fontId="11" fillId="0" borderId="53" xfId="2" applyNumberFormat="1" applyFont="1" applyFill="1" applyBorder="1" applyAlignment="1">
      <alignment vertical="center"/>
    </xf>
    <xf numFmtId="3" fontId="12" fillId="0" borderId="49" xfId="1" applyNumberFormat="1" applyFont="1" applyFill="1" applyBorder="1" applyAlignment="1">
      <alignment vertical="center"/>
    </xf>
    <xf numFmtId="3" fontId="12" fillId="0" borderId="50" xfId="1" applyNumberFormat="1" applyFont="1" applyFill="1" applyBorder="1" applyAlignment="1">
      <alignment vertical="center"/>
    </xf>
    <xf numFmtId="3" fontId="12" fillId="4" borderId="23" xfId="1" applyNumberFormat="1" applyFont="1" applyFill="1" applyBorder="1" applyAlignment="1">
      <alignment vertical="center"/>
    </xf>
    <xf numFmtId="1" fontId="22" fillId="0" borderId="50" xfId="0" applyNumberFormat="1" applyFont="1" applyFill="1" applyBorder="1" applyAlignment="1">
      <alignment horizontal="center" vertical="center" wrapText="1"/>
    </xf>
    <xf numFmtId="1" fontId="22" fillId="0" borderId="3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1" fontId="22" fillId="4" borderId="37" xfId="0" applyNumberFormat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/>
    </xf>
    <xf numFmtId="3" fontId="12" fillId="4" borderId="40" xfId="2" applyNumberFormat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" fontId="6" fillId="0" borderId="34" xfId="3" applyNumberFormat="1" applyFont="1" applyFill="1" applyBorder="1" applyAlignment="1">
      <alignment horizontal="center" vertical="center" wrapText="1"/>
    </xf>
    <xf numFmtId="4" fontId="6" fillId="0" borderId="35" xfId="3" applyNumberFormat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6" fillId="0" borderId="25" xfId="3" applyNumberFormat="1" applyFont="1" applyFill="1" applyBorder="1" applyAlignment="1">
      <alignment horizontal="center" vertical="center" wrapText="1"/>
    </xf>
    <xf numFmtId="4" fontId="6" fillId="0" borderId="33" xfId="3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0" borderId="9" xfId="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6" fillId="2" borderId="19" xfId="1" applyNumberFormat="1" applyFont="1" applyFill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" fontId="22" fillId="4" borderId="56" xfId="0" applyNumberFormat="1" applyFont="1" applyFill="1" applyBorder="1" applyAlignment="1">
      <alignment horizontal="center" vertical="center" wrapText="1"/>
    </xf>
    <xf numFmtId="1" fontId="22" fillId="4" borderId="46" xfId="0" applyNumberFormat="1" applyFont="1" applyFill="1" applyBorder="1" applyAlignment="1">
      <alignment horizontal="center" vertical="center" wrapText="1"/>
    </xf>
    <xf numFmtId="1" fontId="22" fillId="4" borderId="47" xfId="0" applyNumberFormat="1" applyFont="1" applyFill="1" applyBorder="1" applyAlignment="1">
      <alignment horizontal="center" vertical="center" wrapText="1"/>
    </xf>
    <xf numFmtId="0" fontId="20" fillId="0" borderId="43" xfId="1" applyFont="1" applyFill="1" applyBorder="1" applyAlignment="1">
      <alignment horizontal="center" vertical="center" wrapText="1"/>
    </xf>
    <xf numFmtId="0" fontId="20" fillId="0" borderId="44" xfId="1" applyFont="1" applyFill="1" applyBorder="1" applyAlignment="1">
      <alignment horizontal="center" vertical="center" wrapText="1"/>
    </xf>
    <xf numFmtId="0" fontId="20" fillId="0" borderId="54" xfId="1" applyFont="1" applyFill="1" applyBorder="1" applyAlignment="1">
      <alignment horizontal="center" vertical="center" wrapText="1"/>
    </xf>
    <xf numFmtId="0" fontId="20" fillId="0" borderId="45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2" fillId="0" borderId="23" xfId="1" applyFont="1" applyFill="1" applyBorder="1" applyAlignment="1">
      <alignment horizontal="left" vertical="center"/>
    </xf>
    <xf numFmtId="3" fontId="12" fillId="0" borderId="23" xfId="1" applyNumberFormat="1" applyFont="1" applyBorder="1" applyAlignment="1">
      <alignment horizontal="right" vertical="center"/>
    </xf>
    <xf numFmtId="0" fontId="12" fillId="4" borderId="55" xfId="0" applyFont="1" applyFill="1" applyBorder="1" applyAlignment="1">
      <alignment horizontal="left" vertical="center" wrapText="1"/>
    </xf>
    <xf numFmtId="0" fontId="12" fillId="4" borderId="48" xfId="0" applyFont="1" applyFill="1" applyBorder="1" applyAlignment="1">
      <alignment horizontal="left" vertical="center" wrapText="1"/>
    </xf>
    <xf numFmtId="3" fontId="12" fillId="4" borderId="55" xfId="2" applyNumberFormat="1" applyFont="1" applyFill="1" applyBorder="1" applyAlignment="1">
      <alignment horizontal="center" vertical="center"/>
    </xf>
    <xf numFmtId="3" fontId="12" fillId="4" borderId="48" xfId="2" applyNumberFormat="1" applyFont="1" applyFill="1" applyBorder="1" applyAlignment="1">
      <alignment horizontal="center" vertical="center"/>
    </xf>
    <xf numFmtId="3" fontId="12" fillId="4" borderId="11" xfId="2" applyNumberFormat="1" applyFont="1" applyFill="1" applyBorder="1" applyAlignment="1">
      <alignment horizontal="center" vertical="center"/>
    </xf>
  </cellXfs>
  <cellStyles count="5">
    <cellStyle name="Normální" xfId="0" builtinId="0"/>
    <cellStyle name="Normální 2" xfId="3" xr:uid="{00000000-0005-0000-0000-000001000000}"/>
    <cellStyle name="Normální 3" xfId="1" xr:uid="{00000000-0005-0000-0000-000002000000}"/>
    <cellStyle name="Normální 4" xfId="4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opLeftCell="E1" zoomScaleNormal="100" zoomScaleSheetLayoutView="100" workbookViewId="0">
      <selection activeCell="M22" sqref="M22"/>
    </sheetView>
  </sheetViews>
  <sheetFormatPr defaultRowHeight="11.25" x14ac:dyDescent="0.25"/>
  <cols>
    <col min="1" max="1" width="33.42578125" style="3" customWidth="1"/>
    <col min="2" max="3" width="11.5703125" style="3" customWidth="1"/>
    <col min="4" max="13" width="12.7109375" style="3" customWidth="1"/>
    <col min="14" max="14" width="36.5703125" style="3" customWidth="1"/>
    <col min="15" max="16384" width="9.140625" style="3"/>
  </cols>
  <sheetData>
    <row r="1" spans="1:20" ht="52.5" customHeight="1" thickBot="1" x14ac:dyDescent="0.3">
      <c r="A1" s="94" t="s">
        <v>20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2"/>
      <c r="P1" s="2"/>
      <c r="Q1" s="2"/>
      <c r="R1" s="2"/>
      <c r="S1" s="2"/>
      <c r="T1" s="1"/>
    </row>
    <row r="2" spans="1:20" ht="15.75" customHeight="1" thickBot="1" x14ac:dyDescent="0.3">
      <c r="A2" s="99" t="s">
        <v>0</v>
      </c>
      <c r="B2" s="101" t="s">
        <v>11</v>
      </c>
      <c r="C2" s="103">
        <v>2019</v>
      </c>
      <c r="D2" s="104"/>
      <c r="E2" s="103">
        <v>2020</v>
      </c>
      <c r="F2" s="104"/>
      <c r="G2" s="103">
        <v>2021</v>
      </c>
      <c r="H2" s="104"/>
      <c r="I2" s="103">
        <v>2022</v>
      </c>
      <c r="J2" s="104"/>
      <c r="K2" s="103">
        <v>2023</v>
      </c>
      <c r="L2" s="104"/>
      <c r="M2" s="96" t="s">
        <v>14</v>
      </c>
      <c r="N2" s="88" t="s">
        <v>1</v>
      </c>
    </row>
    <row r="3" spans="1:20" ht="67.5" customHeight="1" thickBot="1" x14ac:dyDescent="0.3">
      <c r="A3" s="100"/>
      <c r="B3" s="102"/>
      <c r="C3" s="14" t="s">
        <v>25</v>
      </c>
      <c r="D3" s="19" t="s">
        <v>28</v>
      </c>
      <c r="E3" s="14" t="s">
        <v>12</v>
      </c>
      <c r="F3" s="19" t="s">
        <v>13</v>
      </c>
      <c r="G3" s="14" t="s">
        <v>12</v>
      </c>
      <c r="H3" s="19" t="s">
        <v>13</v>
      </c>
      <c r="I3" s="14" t="s">
        <v>12</v>
      </c>
      <c r="J3" s="19" t="s">
        <v>13</v>
      </c>
      <c r="K3" s="14" t="s">
        <v>12</v>
      </c>
      <c r="L3" s="19" t="s">
        <v>13</v>
      </c>
      <c r="M3" s="97"/>
      <c r="N3" s="89"/>
    </row>
    <row r="4" spans="1:20" s="5" customFormat="1" ht="15.75" thickBot="1" x14ac:dyDescent="0.3">
      <c r="A4" s="82" t="s">
        <v>16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20" s="5" customFormat="1" ht="15.75" thickBot="1" x14ac:dyDescent="0.3">
      <c r="A5" s="98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20" ht="31.5" x14ac:dyDescent="0.25">
      <c r="A6" s="26" t="s">
        <v>3</v>
      </c>
      <c r="B6" s="20">
        <v>400000</v>
      </c>
      <c r="C6" s="21">
        <v>30491</v>
      </c>
      <c r="D6" s="22">
        <v>29506</v>
      </c>
      <c r="E6" s="21">
        <v>20000</v>
      </c>
      <c r="F6" s="22">
        <v>20000</v>
      </c>
      <c r="G6" s="21">
        <v>100000</v>
      </c>
      <c r="H6" s="22">
        <v>100000</v>
      </c>
      <c r="I6" s="21">
        <v>150000</v>
      </c>
      <c r="J6" s="22">
        <v>150000</v>
      </c>
      <c r="K6" s="21">
        <v>98970</v>
      </c>
      <c r="L6" s="22">
        <v>0</v>
      </c>
      <c r="M6" s="24">
        <f>D6+F6+H6+J6+L6</f>
        <v>299506</v>
      </c>
      <c r="N6" s="10" t="s">
        <v>26</v>
      </c>
    </row>
    <row r="7" spans="1:20" s="4" customFormat="1" ht="31.5" x14ac:dyDescent="0.25">
      <c r="A7" s="27" t="s">
        <v>4</v>
      </c>
      <c r="B7" s="13">
        <v>170000</v>
      </c>
      <c r="C7" s="15">
        <v>10400</v>
      </c>
      <c r="D7" s="16">
        <v>10030</v>
      </c>
      <c r="E7" s="15">
        <v>25000</v>
      </c>
      <c r="F7" s="16">
        <v>25000</v>
      </c>
      <c r="G7" s="15">
        <v>17050</v>
      </c>
      <c r="H7" s="16">
        <v>17050</v>
      </c>
      <c r="I7" s="15">
        <v>51100</v>
      </c>
      <c r="J7" s="16">
        <v>51100</v>
      </c>
      <c r="K7" s="15">
        <v>60040</v>
      </c>
      <c r="L7" s="16">
        <v>0</v>
      </c>
      <c r="M7" s="24">
        <f>D7+F7+H7+J7+L7</f>
        <v>103180</v>
      </c>
      <c r="N7" s="6" t="s">
        <v>27</v>
      </c>
    </row>
    <row r="8" spans="1:20" s="5" customFormat="1" ht="12" thickBot="1" x14ac:dyDescent="0.3">
      <c r="A8" s="8" t="s">
        <v>5</v>
      </c>
      <c r="B8" s="12"/>
      <c r="C8" s="17">
        <f>SUM(C6:C7)</f>
        <v>40891</v>
      </c>
      <c r="D8" s="18">
        <f>SUM(D6:D7)</f>
        <v>39536</v>
      </c>
      <c r="E8" s="33">
        <f t="shared" ref="E8:J8" si="0">SUM(E6:E7)</f>
        <v>45000</v>
      </c>
      <c r="F8" s="18">
        <f t="shared" si="0"/>
        <v>45000</v>
      </c>
      <c r="G8" s="33">
        <f t="shared" si="0"/>
        <v>117050</v>
      </c>
      <c r="H8" s="18">
        <f t="shared" si="0"/>
        <v>117050</v>
      </c>
      <c r="I8" s="33">
        <f t="shared" si="0"/>
        <v>201100</v>
      </c>
      <c r="J8" s="18">
        <f t="shared" si="0"/>
        <v>201100</v>
      </c>
      <c r="K8" s="33">
        <f t="shared" ref="K8:L8" si="1">SUM(K6:K7)</f>
        <v>159010</v>
      </c>
      <c r="L8" s="18">
        <f t="shared" si="1"/>
        <v>0</v>
      </c>
      <c r="M8" s="25">
        <f>SUM(M6:M7)</f>
        <v>402686</v>
      </c>
      <c r="N8" s="28"/>
    </row>
    <row r="9" spans="1:20" s="5" customFormat="1" ht="15.75" thickBot="1" x14ac:dyDescent="0.3">
      <c r="A9" s="90" t="s">
        <v>6</v>
      </c>
      <c r="B9" s="91"/>
      <c r="C9" s="91"/>
      <c r="D9" s="91"/>
      <c r="E9" s="91"/>
      <c r="F9" s="91"/>
      <c r="G9" s="91"/>
      <c r="H9" s="91"/>
      <c r="I9" s="91"/>
      <c r="J9" s="91"/>
      <c r="K9" s="92"/>
      <c r="L9" s="92"/>
      <c r="M9" s="92"/>
      <c r="N9" s="93"/>
    </row>
    <row r="10" spans="1:20" s="7" customFormat="1" ht="33.75" customHeight="1" x14ac:dyDescent="0.25">
      <c r="A10" s="29" t="s">
        <v>7</v>
      </c>
      <c r="B10" s="9">
        <v>250000</v>
      </c>
      <c r="C10" s="15">
        <v>12060</v>
      </c>
      <c r="D10" s="16">
        <v>12060</v>
      </c>
      <c r="E10" s="15">
        <v>25000</v>
      </c>
      <c r="F10" s="16">
        <v>25000</v>
      </c>
      <c r="G10" s="15">
        <v>140000</v>
      </c>
      <c r="H10" s="16">
        <v>140000</v>
      </c>
      <c r="I10" s="15">
        <v>72700</v>
      </c>
      <c r="J10" s="16">
        <v>14570</v>
      </c>
      <c r="K10" s="15">
        <v>0</v>
      </c>
      <c r="L10" s="16">
        <v>0</v>
      </c>
      <c r="M10" s="23">
        <f>D10+F10+H10+J10+L10</f>
        <v>191630</v>
      </c>
      <c r="N10" s="6" t="s">
        <v>17</v>
      </c>
    </row>
    <row r="11" spans="1:20" s="5" customFormat="1" ht="12" thickBot="1" x14ac:dyDescent="0.3">
      <c r="A11" s="8" t="s">
        <v>8</v>
      </c>
      <c r="B11" s="12"/>
      <c r="C11" s="17">
        <f t="shared" ref="C11:M11" si="2">SUM(C10)</f>
        <v>12060</v>
      </c>
      <c r="D11" s="17">
        <f t="shared" si="2"/>
        <v>12060</v>
      </c>
      <c r="E11" s="33">
        <f t="shared" si="2"/>
        <v>25000</v>
      </c>
      <c r="F11" s="18">
        <f t="shared" si="2"/>
        <v>25000</v>
      </c>
      <c r="G11" s="33">
        <f t="shared" si="2"/>
        <v>140000</v>
      </c>
      <c r="H11" s="18">
        <f t="shared" si="2"/>
        <v>140000</v>
      </c>
      <c r="I11" s="33">
        <f t="shared" si="2"/>
        <v>72700</v>
      </c>
      <c r="J11" s="18">
        <f t="shared" si="2"/>
        <v>14570</v>
      </c>
      <c r="K11" s="33">
        <f t="shared" ref="K11:L11" si="3">SUM(K10)</f>
        <v>0</v>
      </c>
      <c r="L11" s="18">
        <f t="shared" si="3"/>
        <v>0</v>
      </c>
      <c r="M11" s="25">
        <f t="shared" si="2"/>
        <v>191630</v>
      </c>
      <c r="N11" s="28"/>
    </row>
    <row r="12" spans="1:20" s="41" customFormat="1" ht="12" thickBot="1" x14ac:dyDescent="0.3">
      <c r="A12" s="38" t="s">
        <v>22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</row>
    <row r="13" spans="1:20" s="42" customFormat="1" ht="31.5" x14ac:dyDescent="0.25">
      <c r="A13" s="43" t="s">
        <v>23</v>
      </c>
      <c r="B13" s="13">
        <v>253299</v>
      </c>
      <c r="C13" s="15">
        <v>18136</v>
      </c>
      <c r="D13" s="16">
        <v>0</v>
      </c>
      <c r="E13" s="15">
        <v>120000</v>
      </c>
      <c r="F13" s="16">
        <v>120000</v>
      </c>
      <c r="G13" s="15">
        <v>113102</v>
      </c>
      <c r="H13" s="16">
        <v>113102</v>
      </c>
      <c r="I13" s="15">
        <v>0</v>
      </c>
      <c r="J13" s="16">
        <v>0</v>
      </c>
      <c r="K13" s="15">
        <v>0</v>
      </c>
      <c r="L13" s="16">
        <v>0</v>
      </c>
      <c r="M13" s="23">
        <f>D13+F13+H13+J13+L13</f>
        <v>233102</v>
      </c>
      <c r="N13" s="6" t="s">
        <v>17</v>
      </c>
    </row>
    <row r="14" spans="1:20" s="41" customFormat="1" thickBot="1" x14ac:dyDescent="0.3">
      <c r="A14" s="8" t="s">
        <v>24</v>
      </c>
      <c r="B14" s="12"/>
      <c r="C14" s="17">
        <f>C13</f>
        <v>18136</v>
      </c>
      <c r="D14" s="18">
        <f t="shared" ref="D14:M14" si="4">D13</f>
        <v>0</v>
      </c>
      <c r="E14" s="33">
        <f t="shared" si="4"/>
        <v>120000</v>
      </c>
      <c r="F14" s="18">
        <f t="shared" si="4"/>
        <v>120000</v>
      </c>
      <c r="G14" s="33">
        <f t="shared" si="4"/>
        <v>113102</v>
      </c>
      <c r="H14" s="18">
        <f t="shared" si="4"/>
        <v>113102</v>
      </c>
      <c r="I14" s="33">
        <f t="shared" si="4"/>
        <v>0</v>
      </c>
      <c r="J14" s="18">
        <f t="shared" si="4"/>
        <v>0</v>
      </c>
      <c r="K14" s="33">
        <f t="shared" ref="K14:L14" si="5">K13</f>
        <v>0</v>
      </c>
      <c r="L14" s="18">
        <f t="shared" si="5"/>
        <v>0</v>
      </c>
      <c r="M14" s="25">
        <f t="shared" si="4"/>
        <v>233102</v>
      </c>
      <c r="N14" s="28"/>
    </row>
    <row r="15" spans="1:20" s="7" customFormat="1" ht="9" customHeight="1" thickBot="1" x14ac:dyDescent="0.3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</row>
    <row r="16" spans="1:20" s="5" customFormat="1" ht="15.75" thickBot="1" x14ac:dyDescent="0.3">
      <c r="A16" s="82" t="s">
        <v>15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</row>
    <row r="17" spans="1:14" s="5" customFormat="1" ht="15" x14ac:dyDescent="0.25">
      <c r="A17" s="90" t="s">
        <v>6</v>
      </c>
      <c r="B17" s="91"/>
      <c r="C17" s="91"/>
      <c r="D17" s="91"/>
      <c r="E17" s="91"/>
      <c r="F17" s="91"/>
      <c r="G17" s="91"/>
      <c r="H17" s="91"/>
      <c r="I17" s="91"/>
      <c r="J17" s="91"/>
      <c r="K17" s="92"/>
      <c r="L17" s="92"/>
      <c r="M17" s="92"/>
      <c r="N17" s="93"/>
    </row>
    <row r="18" spans="1:14" s="7" customFormat="1" ht="24.75" customHeight="1" x14ac:dyDescent="0.25">
      <c r="A18" s="29" t="s">
        <v>10</v>
      </c>
      <c r="B18" s="9">
        <v>210000.08000000002</v>
      </c>
      <c r="C18" s="15">
        <v>3017.86</v>
      </c>
      <c r="D18" s="16">
        <v>1494</v>
      </c>
      <c r="E18" s="15">
        <v>80500</v>
      </c>
      <c r="F18" s="16">
        <v>58750</v>
      </c>
      <c r="G18" s="15">
        <v>80563</v>
      </c>
      <c r="H18" s="16">
        <v>61044</v>
      </c>
      <c r="I18" s="15">
        <v>44417</v>
      </c>
      <c r="J18" s="16">
        <v>0</v>
      </c>
      <c r="K18" s="15">
        <v>0</v>
      </c>
      <c r="L18" s="16">
        <v>0</v>
      </c>
      <c r="M18" s="24">
        <f>D18+F18+H18+J18+L18</f>
        <v>121288</v>
      </c>
      <c r="N18" s="6" t="s">
        <v>18</v>
      </c>
    </row>
    <row r="19" spans="1:14" s="7" customFormat="1" ht="28.5" customHeight="1" x14ac:dyDescent="0.25">
      <c r="A19" s="29" t="s">
        <v>19</v>
      </c>
      <c r="B19" s="9">
        <v>51951</v>
      </c>
      <c r="C19" s="15">
        <v>400</v>
      </c>
      <c r="D19" s="16">
        <v>400</v>
      </c>
      <c r="E19" s="15">
        <v>29150</v>
      </c>
      <c r="F19" s="16">
        <v>26243</v>
      </c>
      <c r="G19" s="15">
        <v>10200</v>
      </c>
      <c r="H19" s="16">
        <v>9080</v>
      </c>
      <c r="I19" s="15">
        <v>11250</v>
      </c>
      <c r="J19" s="16">
        <v>0</v>
      </c>
      <c r="K19" s="15">
        <v>0</v>
      </c>
      <c r="L19" s="16">
        <v>0</v>
      </c>
      <c r="M19" s="24">
        <f>D19+F19+H19+J19+L19</f>
        <v>35723</v>
      </c>
      <c r="N19" s="6" t="s">
        <v>18</v>
      </c>
    </row>
    <row r="20" spans="1:14" s="5" customFormat="1" ht="12" thickBot="1" x14ac:dyDescent="0.3">
      <c r="A20" s="8" t="s">
        <v>8</v>
      </c>
      <c r="B20" s="12"/>
      <c r="C20" s="17">
        <f>SUM(C18:C19)</f>
        <v>3417.86</v>
      </c>
      <c r="D20" s="17">
        <f t="shared" ref="D20:M20" si="6">SUM(D18:D19)</f>
        <v>1894</v>
      </c>
      <c r="E20" s="33">
        <f t="shared" si="6"/>
        <v>109650</v>
      </c>
      <c r="F20" s="18">
        <f t="shared" si="6"/>
        <v>84993</v>
      </c>
      <c r="G20" s="33">
        <f t="shared" si="6"/>
        <v>90763</v>
      </c>
      <c r="H20" s="18">
        <f t="shared" si="6"/>
        <v>70124</v>
      </c>
      <c r="I20" s="33">
        <f t="shared" si="6"/>
        <v>55667</v>
      </c>
      <c r="J20" s="18">
        <f t="shared" si="6"/>
        <v>0</v>
      </c>
      <c r="K20" s="33">
        <f t="shared" ref="K20:L20" si="7">SUM(K18:K19)</f>
        <v>0</v>
      </c>
      <c r="L20" s="18">
        <f t="shared" si="7"/>
        <v>0</v>
      </c>
      <c r="M20" s="25">
        <f t="shared" si="6"/>
        <v>157011</v>
      </c>
      <c r="N20" s="28"/>
    </row>
    <row r="21" spans="1:14" s="7" customFormat="1" ht="9" customHeight="1" thickBot="1" x14ac:dyDescent="0.3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 s="5" customFormat="1" ht="18" customHeight="1" thickBot="1" x14ac:dyDescent="0.3">
      <c r="A22" s="37" t="s">
        <v>9</v>
      </c>
      <c r="B22" s="35"/>
      <c r="C22" s="30">
        <f t="shared" ref="C22:M22" si="8">C8+C11+C20+C14</f>
        <v>74504.86</v>
      </c>
      <c r="D22" s="30">
        <f t="shared" si="8"/>
        <v>53490</v>
      </c>
      <c r="E22" s="34">
        <f t="shared" si="8"/>
        <v>299650</v>
      </c>
      <c r="F22" s="31">
        <f t="shared" si="8"/>
        <v>274993</v>
      </c>
      <c r="G22" s="34">
        <f t="shared" si="8"/>
        <v>460915</v>
      </c>
      <c r="H22" s="31">
        <f t="shared" si="8"/>
        <v>440276</v>
      </c>
      <c r="I22" s="34">
        <f t="shared" si="8"/>
        <v>329467</v>
      </c>
      <c r="J22" s="31">
        <f t="shared" si="8"/>
        <v>215670</v>
      </c>
      <c r="K22" s="34">
        <f t="shared" si="8"/>
        <v>159010</v>
      </c>
      <c r="L22" s="31">
        <f t="shared" si="8"/>
        <v>0</v>
      </c>
      <c r="M22" s="36">
        <f t="shared" si="8"/>
        <v>984429</v>
      </c>
      <c r="N22" s="32"/>
    </row>
    <row r="23" spans="1:14" s="7" customFormat="1" ht="18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5">
      <c r="A24" s="4" t="s">
        <v>21</v>
      </c>
    </row>
  </sheetData>
  <mergeCells count="17">
    <mergeCell ref="A1:N1"/>
    <mergeCell ref="M2:M3"/>
    <mergeCell ref="A5:N5"/>
    <mergeCell ref="A9:N9"/>
    <mergeCell ref="A2:A3"/>
    <mergeCell ref="B2:B3"/>
    <mergeCell ref="C2:D2"/>
    <mergeCell ref="E2:F2"/>
    <mergeCell ref="G2:H2"/>
    <mergeCell ref="I2:J2"/>
    <mergeCell ref="A4:N4"/>
    <mergeCell ref="K2:L2"/>
    <mergeCell ref="A16:N16"/>
    <mergeCell ref="A21:N21"/>
    <mergeCell ref="N2:N3"/>
    <mergeCell ref="A17:N17"/>
    <mergeCell ref="A15:N15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63" firstPageNumber="8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866A-A987-4F2A-BEE3-AAA25222AE70}">
  <sheetPr>
    <pageSetUpPr fitToPage="1"/>
  </sheetPr>
  <dimension ref="A1:M19"/>
  <sheetViews>
    <sheetView showGridLines="0" tabSelected="1" view="pageBreakPreview" zoomScaleNormal="100" zoomScaleSheetLayoutView="100" workbookViewId="0">
      <selection activeCell="M9" sqref="M9"/>
    </sheetView>
  </sheetViews>
  <sheetFormatPr defaultRowHeight="12.75" x14ac:dyDescent="0.25"/>
  <cols>
    <col min="1" max="1" width="54.5703125" style="46" customWidth="1"/>
    <col min="2" max="7" width="10.85546875" style="46" customWidth="1"/>
    <col min="8" max="8" width="17" style="46" customWidth="1"/>
    <col min="9" max="9" width="12.28515625" style="46" customWidth="1"/>
    <col min="10" max="16384" width="9.140625" style="46"/>
  </cols>
  <sheetData>
    <row r="1" spans="1:13" ht="48.75" customHeight="1" thickBot="1" x14ac:dyDescent="0.3">
      <c r="A1" s="109" t="s">
        <v>41</v>
      </c>
      <c r="B1" s="110"/>
      <c r="C1" s="111"/>
      <c r="D1" s="110"/>
      <c r="E1" s="110"/>
      <c r="F1" s="110"/>
      <c r="G1" s="110"/>
      <c r="H1" s="112"/>
      <c r="I1" s="44"/>
      <c r="J1" s="44"/>
      <c r="K1" s="44"/>
      <c r="L1" s="44"/>
      <c r="M1" s="45"/>
    </row>
    <row r="2" spans="1:13" ht="39.75" customHeight="1" thickBot="1" x14ac:dyDescent="0.3">
      <c r="A2" s="67" t="s">
        <v>0</v>
      </c>
      <c r="B2" s="69">
        <v>2021</v>
      </c>
      <c r="C2" s="79">
        <v>2022</v>
      </c>
      <c r="D2" s="76">
        <v>2023</v>
      </c>
      <c r="E2" s="77">
        <v>2024</v>
      </c>
      <c r="F2" s="77">
        <v>2025</v>
      </c>
      <c r="G2" s="77">
        <v>2026</v>
      </c>
      <c r="H2" s="68" t="s">
        <v>9</v>
      </c>
    </row>
    <row r="3" spans="1:13" ht="17.100000000000001" customHeight="1" x14ac:dyDescent="0.25">
      <c r="A3" s="66" t="s">
        <v>15</v>
      </c>
      <c r="B3" s="80"/>
      <c r="C3" s="106"/>
      <c r="D3" s="107"/>
      <c r="E3" s="107"/>
      <c r="F3" s="107"/>
      <c r="G3" s="107"/>
      <c r="H3" s="108"/>
    </row>
    <row r="4" spans="1:13" ht="26.25" customHeight="1" x14ac:dyDescent="0.25">
      <c r="A4" s="47" t="s">
        <v>34</v>
      </c>
      <c r="B4" s="56">
        <v>37193</v>
      </c>
      <c r="C4" s="57">
        <v>22574</v>
      </c>
      <c r="D4" s="70">
        <v>52800</v>
      </c>
      <c r="E4" s="51">
        <v>75900</v>
      </c>
      <c r="F4" s="51">
        <v>85200</v>
      </c>
      <c r="G4" s="51">
        <v>44396</v>
      </c>
      <c r="H4" s="62">
        <f>SUM(B4:G4)</f>
        <v>318063</v>
      </c>
      <c r="I4" s="58"/>
    </row>
    <row r="5" spans="1:13" ht="28.5" customHeight="1" x14ac:dyDescent="0.25">
      <c r="A5" s="52" t="s">
        <v>36</v>
      </c>
      <c r="B5" s="56">
        <v>0</v>
      </c>
      <c r="C5" s="57">
        <v>525</v>
      </c>
      <c r="D5" s="70">
        <v>23145</v>
      </c>
      <c r="E5" s="51">
        <v>26220</v>
      </c>
      <c r="F5" s="51">
        <v>60255</v>
      </c>
      <c r="G5" s="51">
        <v>0</v>
      </c>
      <c r="H5" s="62">
        <f>SUM(B5:G5)</f>
        <v>110145</v>
      </c>
    </row>
    <row r="6" spans="1:13" ht="17.100000000000001" customHeight="1" x14ac:dyDescent="0.25">
      <c r="A6" s="52" t="s">
        <v>29</v>
      </c>
      <c r="B6" s="56">
        <v>0</v>
      </c>
      <c r="C6" s="57">
        <v>3407</v>
      </c>
      <c r="D6" s="70">
        <v>3859</v>
      </c>
      <c r="E6" s="51">
        <v>3807</v>
      </c>
      <c r="F6" s="51">
        <v>3162</v>
      </c>
      <c r="G6" s="51">
        <v>0</v>
      </c>
      <c r="H6" s="62">
        <f>SUM(B6:G6)</f>
        <v>14235</v>
      </c>
    </row>
    <row r="7" spans="1:13" ht="17.100000000000001" customHeight="1" x14ac:dyDescent="0.25">
      <c r="A7" s="117" t="s">
        <v>16</v>
      </c>
      <c r="B7" s="118"/>
      <c r="C7" s="119"/>
      <c r="D7" s="120"/>
      <c r="E7" s="120"/>
      <c r="F7" s="120"/>
      <c r="G7" s="120"/>
      <c r="H7" s="121"/>
    </row>
    <row r="8" spans="1:13" ht="40.5" customHeight="1" x14ac:dyDescent="0.25">
      <c r="A8" s="78" t="s">
        <v>39</v>
      </c>
      <c r="B8" s="56">
        <v>0</v>
      </c>
      <c r="C8" s="57">
        <v>48908</v>
      </c>
      <c r="D8" s="70">
        <v>0</v>
      </c>
      <c r="E8" s="51">
        <v>0</v>
      </c>
      <c r="F8" s="51">
        <v>0</v>
      </c>
      <c r="G8" s="51">
        <v>0</v>
      </c>
      <c r="H8" s="62">
        <f>SUM(B8:G8)</f>
        <v>48908</v>
      </c>
    </row>
    <row r="9" spans="1:13" ht="42.75" customHeight="1" x14ac:dyDescent="0.25">
      <c r="A9" s="47" t="s">
        <v>32</v>
      </c>
      <c r="B9" s="56">
        <v>132175.28</v>
      </c>
      <c r="C9" s="57">
        <v>0</v>
      </c>
      <c r="D9" s="70">
        <v>0</v>
      </c>
      <c r="E9" s="51">
        <v>0</v>
      </c>
      <c r="F9" s="51">
        <v>0</v>
      </c>
      <c r="G9" s="51">
        <v>0</v>
      </c>
      <c r="H9" s="62">
        <f>SUM(B9:G9)</f>
        <v>132175.28</v>
      </c>
    </row>
    <row r="10" spans="1:13" ht="30" customHeight="1" x14ac:dyDescent="0.25">
      <c r="A10" s="47" t="s">
        <v>30</v>
      </c>
      <c r="B10" s="56">
        <v>38.97</v>
      </c>
      <c r="C10" s="57">
        <v>0</v>
      </c>
      <c r="D10" s="70">
        <v>0</v>
      </c>
      <c r="E10" s="51">
        <v>0</v>
      </c>
      <c r="F10" s="51">
        <v>0</v>
      </c>
      <c r="G10" s="51">
        <v>0</v>
      </c>
      <c r="H10" s="62">
        <f>SUM(B10:G10)</f>
        <v>38.97</v>
      </c>
    </row>
    <row r="11" spans="1:13" ht="39" thickBot="1" x14ac:dyDescent="0.3">
      <c r="A11" s="63" t="s">
        <v>31</v>
      </c>
      <c r="B11" s="71">
        <v>0</v>
      </c>
      <c r="C11" s="81">
        <v>0</v>
      </c>
      <c r="D11" s="72">
        <v>46900</v>
      </c>
      <c r="E11" s="64">
        <v>0</v>
      </c>
      <c r="F11" s="64">
        <v>0</v>
      </c>
      <c r="G11" s="64">
        <v>0</v>
      </c>
      <c r="H11" s="65">
        <f>SUM(B11:G11)</f>
        <v>46900</v>
      </c>
    </row>
    <row r="12" spans="1:13" s="48" customFormat="1" ht="9" customHeight="1" thickBot="1" x14ac:dyDescent="0.3">
      <c r="A12" s="113"/>
      <c r="B12" s="113"/>
      <c r="C12" s="114"/>
      <c r="D12" s="113"/>
      <c r="E12" s="113"/>
      <c r="F12" s="113"/>
      <c r="G12" s="113"/>
      <c r="H12" s="113"/>
    </row>
    <row r="13" spans="1:13" s="49" customFormat="1" ht="18" customHeight="1" thickBot="1" x14ac:dyDescent="0.3">
      <c r="A13" s="53" t="s">
        <v>37</v>
      </c>
      <c r="B13" s="73">
        <f t="shared" ref="B13:H13" si="0">SUM(B4:B11)</f>
        <v>169407.25</v>
      </c>
      <c r="C13" s="75">
        <f t="shared" si="0"/>
        <v>75414</v>
      </c>
      <c r="D13" s="74">
        <f t="shared" si="0"/>
        <v>126704</v>
      </c>
      <c r="E13" s="54">
        <f t="shared" si="0"/>
        <v>105927</v>
      </c>
      <c r="F13" s="54">
        <f t="shared" si="0"/>
        <v>148617</v>
      </c>
      <c r="G13" s="54">
        <f t="shared" si="0"/>
        <v>44396</v>
      </c>
      <c r="H13" s="55">
        <f t="shared" si="0"/>
        <v>670465.25</v>
      </c>
    </row>
    <row r="14" spans="1:13" s="48" customFormat="1" ht="13.5" customHeight="1" thickBot="1" x14ac:dyDescent="0.3">
      <c r="A14" s="50"/>
      <c r="B14" s="50"/>
      <c r="C14" s="50"/>
      <c r="D14" s="50"/>
      <c r="E14" s="50"/>
      <c r="F14" s="50"/>
      <c r="G14" s="50"/>
      <c r="I14" s="59"/>
      <c r="J14" s="60"/>
    </row>
    <row r="15" spans="1:13" s="48" customFormat="1" ht="17.25" customHeight="1" thickBot="1" x14ac:dyDescent="0.3">
      <c r="A15" s="115" t="s">
        <v>40</v>
      </c>
      <c r="B15" s="115"/>
      <c r="C15" s="116">
        <f>SUM(C13:G13)</f>
        <v>501058</v>
      </c>
      <c r="D15" s="116"/>
      <c r="E15" s="116"/>
      <c r="F15" s="116"/>
      <c r="G15" s="116"/>
      <c r="H15" s="116"/>
      <c r="I15" s="60"/>
    </row>
    <row r="16" spans="1:13" s="48" customFormat="1" ht="18" customHeight="1" x14ac:dyDescent="0.25">
      <c r="A16" s="61" t="s">
        <v>33</v>
      </c>
      <c r="B16" s="50"/>
      <c r="C16" s="50"/>
      <c r="D16" s="50"/>
      <c r="E16" s="50"/>
      <c r="F16" s="50"/>
      <c r="G16" s="50"/>
    </row>
    <row r="17" spans="1:8" s="48" customFormat="1" ht="33.75" customHeight="1" x14ac:dyDescent="0.25">
      <c r="A17" s="105" t="s">
        <v>35</v>
      </c>
      <c r="B17" s="105"/>
      <c r="C17" s="105"/>
      <c r="D17" s="105"/>
      <c r="E17" s="105"/>
      <c r="F17" s="105"/>
      <c r="G17" s="105"/>
      <c r="H17" s="105"/>
    </row>
    <row r="18" spans="1:8" s="48" customFormat="1" ht="33.75" customHeight="1" x14ac:dyDescent="0.25">
      <c r="A18" s="105" t="s">
        <v>38</v>
      </c>
      <c r="B18" s="105"/>
      <c r="C18" s="105"/>
      <c r="D18" s="105"/>
      <c r="E18" s="105"/>
      <c r="F18" s="105"/>
      <c r="G18" s="105"/>
      <c r="H18" s="105"/>
    </row>
    <row r="19" spans="1:8" s="48" customFormat="1" x14ac:dyDescent="0.25">
      <c r="A19" s="49"/>
      <c r="B19" s="49"/>
    </row>
  </sheetData>
  <mergeCells count="9">
    <mergeCell ref="A18:H18"/>
    <mergeCell ref="C3:H3"/>
    <mergeCell ref="A1:H1"/>
    <mergeCell ref="A12:H12"/>
    <mergeCell ref="A17:H17"/>
    <mergeCell ref="A15:B15"/>
    <mergeCell ref="C15:H15"/>
    <mergeCell ref="A7:B7"/>
    <mergeCell ref="C7:H7"/>
  </mergeCells>
  <printOptions horizontalCentered="1"/>
  <pageMargins left="0.39370078740157483" right="0.39370078740157483" top="0.78740157480314965" bottom="0.39370078740157483" header="0.31496062992125984" footer="0.11811023622047245"/>
  <pageSetup paperSize="9" firstPageNumber="8" fitToHeight="0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BA6C4C7FA934495C34874A5521E3A" ma:contentTypeVersion="10" ma:contentTypeDescription="Create a new document." ma:contentTypeScope="" ma:versionID="8ac68a3e23706d6f876a368d8bfeeefc">
  <xsd:schema xmlns:xsd="http://www.w3.org/2001/XMLSchema" xmlns:xs="http://www.w3.org/2001/XMLSchema" xmlns:p="http://schemas.microsoft.com/office/2006/metadata/properties" xmlns:ns2="30f05adf-e681-4a76-beaf-c04308791892" xmlns:ns3="cb9dfb18-ecd9-4d74-a938-ecf7de4f3d08" targetNamespace="http://schemas.microsoft.com/office/2006/metadata/properties" ma:root="true" ma:fieldsID="874a512eb5feae9647e29b1706fb8fa3" ns2:_="" ns3:_="">
    <xsd:import namespace="30f05adf-e681-4a76-beaf-c04308791892"/>
    <xsd:import namespace="cb9dfb18-ecd9-4d74-a938-ecf7de4f3d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05adf-e681-4a76-beaf-c043087918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dfb18-ecd9-4d74-a938-ecf7de4f3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05D906-4BB3-40F6-ACE6-EA467773E262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cb9dfb18-ecd9-4d74-a938-ecf7de4f3d08"/>
    <ds:schemaRef ds:uri="http://schemas.openxmlformats.org/package/2006/metadata/core-properties"/>
    <ds:schemaRef ds:uri="http://schemas.microsoft.com/office/infopath/2007/PartnerControls"/>
    <ds:schemaRef ds:uri="30f05adf-e681-4a76-beaf-c0430879189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F340CE-F00B-44BE-A28C-DCE54C1EC73D}"/>
</file>

<file path=customXml/itemProps3.xml><?xml version="1.0" encoding="utf-8"?>
<ds:datastoreItem xmlns:ds="http://schemas.openxmlformats.org/officeDocument/2006/customXml" ds:itemID="{44094862-73D5-4453-8F56-53307499E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akce finanocvané z FFSP</vt:lpstr>
      <vt:lpstr>Příloha č. 2</vt:lpstr>
      <vt:lpstr>'akce finanocvané z FFSP'!Názvy_tisku</vt:lpstr>
      <vt:lpstr>'Příloha č. 2'!Názvy_tisku</vt:lpstr>
      <vt:lpstr>'akce finanocvané z FFSP'!Oblast_tisku</vt:lpstr>
      <vt:lpstr>'Příloha č. 2'!Oblast_tisku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Pavlíčková Šárka</cp:lastModifiedBy>
  <cp:lastPrinted>2021-11-12T08:52:22Z</cp:lastPrinted>
  <dcterms:created xsi:type="dcterms:W3CDTF">2018-11-06T14:12:55Z</dcterms:created>
  <dcterms:modified xsi:type="dcterms:W3CDTF">2021-11-15T05:56:21Z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0x010100BB3BA6C4C7FA934495C34874A5521E3A</vt:lpwstr>
  </property>
</Properties>
</file>