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1-12-16 (RK 2021-11-29)/ZK 2021-12-16/"/>
    </mc:Choice>
  </mc:AlternateContent>
  <xr:revisionPtr revIDLastSave="222" documentId="8_{8E927D12-AA37-48E3-8EAE-2675E73DDAF9}" xr6:coauthVersionLast="46" xr6:coauthVersionMax="46" xr10:uidLastSave="{DF9B1EA2-EFBA-4A33-B902-0B0C575AE403}"/>
  <bookViews>
    <workbookView xWindow="-120" yWindow="-120" windowWidth="29040" windowHeight="15840" firstSheet="2" activeTab="2" xr2:uid="{3A2C3831-BB52-4CB8-A444-8C163711A0BC}"/>
  </bookViews>
  <sheets>
    <sheet name="paragrafy 2021" sheetId="3" state="hidden" r:id="rId1"/>
    <sheet name="položky 2021" sheetId="4" state="hidden" r:id="rId2"/>
    <sheet name="Příjmy" sheetId="1" r:id="rId3"/>
    <sheet name="Výdaje" sheetId="2" r:id="rId4"/>
  </sheets>
  <definedNames>
    <definedName name="_xlnm._FilterDatabase" localSheetId="0" hidden="1">'paragrafy 2021'!$A$1:$D$527</definedName>
    <definedName name="_xlnm._FilterDatabase" localSheetId="1" hidden="1">'položky 2021'!$A$1:$D$561</definedName>
    <definedName name="_xlnm.Print_Titles" localSheetId="0">'paragrafy 2021'!$1:$1</definedName>
    <definedName name="_xlnm.Print_Titles" localSheetId="1">'položky 2021'!$1:$1</definedName>
    <definedName name="_xlnm.Print_Titles" localSheetId="2">Příjmy!$4:$5</definedName>
    <definedName name="_xlnm.Print_Titles" localSheetId="3">Výdaje!$4:$5</definedName>
    <definedName name="_xlnm.Print_Area" localSheetId="2">Příjmy!$A:$G</definedName>
    <definedName name="_xlnm.Print_Area" localSheetId="3">Výdaje!$A:$G</definedName>
    <definedName name="Z_9096AAA6_9BEA_4B6C_B57C_8341C887C560_.wvu.PrintTitles" localSheetId="0" hidden="1">'paragrafy 2021'!$1:$1</definedName>
    <definedName name="Z_9096AAA6_9BEA_4B6C_B57C_8341C887C560_.wvu.PrintTitles" localSheetId="1" hidden="1">'položky 2021'!$1:$1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2" i="2" l="1"/>
  <c r="C191" i="2"/>
  <c r="C190" i="2"/>
  <c r="C189" i="2"/>
  <c r="G289" i="2"/>
  <c r="G288" i="2"/>
  <c r="F292" i="2" l="1"/>
  <c r="F295" i="2"/>
  <c r="F296" i="2" s="1"/>
  <c r="G296" i="2" s="1"/>
  <c r="G292" i="2"/>
  <c r="G9" i="2"/>
  <c r="F9" i="2"/>
  <c r="G295" i="2" l="1"/>
  <c r="C288" i="2"/>
  <c r="C271" i="2"/>
  <c r="C270" i="2"/>
  <c r="C269" i="2"/>
  <c r="C268" i="2"/>
  <c r="C267" i="2"/>
  <c r="C266" i="2"/>
  <c r="C265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09" i="2"/>
  <c r="C208" i="2"/>
  <c r="C207" i="2"/>
  <c r="C206" i="2"/>
  <c r="C205" i="2"/>
  <c r="C204" i="2"/>
  <c r="C203" i="2"/>
  <c r="C202" i="2"/>
  <c r="C199" i="2"/>
  <c r="C198" i="2"/>
  <c r="C182" i="2"/>
  <c r="C181" i="2"/>
  <c r="C180" i="2"/>
  <c r="C179" i="2"/>
  <c r="C178" i="2"/>
  <c r="C177" i="2"/>
  <c r="C176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7" i="2"/>
  <c r="C6" i="2"/>
  <c r="F216" i="1"/>
  <c r="G216" i="1" s="1"/>
  <c r="F217" i="1"/>
  <c r="G217" i="1" s="1"/>
  <c r="F198" i="1"/>
  <c r="F204" i="1" s="1"/>
  <c r="G204" i="1" s="1"/>
  <c r="E183" i="1"/>
  <c r="F179" i="1"/>
  <c r="F183" i="1" s="1"/>
  <c r="G183" i="1" s="1"/>
  <c r="F219" i="1" l="1"/>
  <c r="G198" i="1"/>
  <c r="G179" i="1"/>
  <c r="G219" i="1" l="1"/>
  <c r="F220" i="1"/>
  <c r="G220" i="1" s="1"/>
  <c r="C18" i="1" l="1"/>
  <c r="C23" i="1"/>
  <c r="C28" i="1"/>
  <c r="C33" i="1"/>
  <c r="C36" i="1"/>
  <c r="C39" i="1"/>
  <c r="C43" i="1"/>
  <c r="C46" i="1"/>
  <c r="C51" i="1"/>
  <c r="C54" i="1"/>
  <c r="C57" i="1"/>
  <c r="C60" i="1"/>
  <c r="C63" i="1"/>
  <c r="C67" i="1"/>
  <c r="C72" i="1"/>
  <c r="C76" i="1"/>
  <c r="C81" i="1"/>
  <c r="C85" i="1"/>
  <c r="C88" i="1"/>
  <c r="C91" i="1"/>
  <c r="C95" i="1"/>
  <c r="C99" i="1"/>
  <c r="C109" i="1"/>
  <c r="C112" i="1"/>
  <c r="C115" i="1"/>
  <c r="C119" i="1"/>
  <c r="C124" i="1"/>
  <c r="C127" i="1"/>
  <c r="C130" i="1"/>
  <c r="C133" i="1"/>
  <c r="C137" i="1"/>
  <c r="C142" i="1"/>
  <c r="C146" i="1"/>
  <c r="C150" i="1"/>
  <c r="C154" i="1"/>
  <c r="C159" i="1"/>
  <c r="C170" i="1"/>
  <c r="C174" i="1"/>
  <c r="C177" i="1"/>
  <c r="C183" i="1"/>
  <c r="C187" i="1"/>
  <c r="C213" i="1"/>
  <c r="C212" i="1"/>
  <c r="C211" i="1"/>
  <c r="C210" i="1"/>
  <c r="C209" i="1"/>
  <c r="C207" i="1"/>
  <c r="C206" i="1"/>
  <c r="C203" i="1"/>
  <c r="C202" i="1"/>
  <c r="C201" i="1"/>
  <c r="C200" i="1"/>
  <c r="C199" i="1"/>
  <c r="C198" i="1"/>
  <c r="C197" i="1"/>
  <c r="C196" i="1"/>
  <c r="C195" i="1"/>
  <c r="C192" i="1"/>
  <c r="C191" i="1"/>
  <c r="C190" i="1"/>
  <c r="C189" i="1"/>
  <c r="C186" i="1"/>
  <c r="C185" i="1"/>
  <c r="C182" i="1"/>
  <c r="C181" i="1"/>
  <c r="C180" i="1"/>
  <c r="C179" i="1"/>
  <c r="C176" i="1"/>
  <c r="C173" i="1"/>
  <c r="C172" i="1"/>
  <c r="C169" i="1"/>
  <c r="C168" i="1"/>
  <c r="C167" i="1"/>
  <c r="C166" i="1"/>
  <c r="C165" i="1"/>
  <c r="C164" i="1"/>
  <c r="C163" i="1"/>
  <c r="C162" i="1"/>
  <c r="C161" i="1"/>
  <c r="C158" i="1"/>
  <c r="C157" i="1"/>
  <c r="C156" i="1"/>
  <c r="C153" i="1"/>
  <c r="C152" i="1"/>
  <c r="C149" i="1"/>
  <c r="C148" i="1"/>
  <c r="C145" i="1"/>
  <c r="C144" i="1"/>
  <c r="C141" i="1"/>
  <c r="C140" i="1"/>
  <c r="C139" i="1"/>
  <c r="C136" i="1"/>
  <c r="C135" i="1"/>
  <c r="C132" i="1"/>
  <c r="C129" i="1"/>
  <c r="C126" i="1"/>
  <c r="C123" i="1"/>
  <c r="C122" i="1"/>
  <c r="C121" i="1"/>
  <c r="C118" i="1"/>
  <c r="C117" i="1"/>
  <c r="C114" i="1"/>
  <c r="C111" i="1"/>
  <c r="C108" i="1"/>
  <c r="C107" i="1"/>
  <c r="C106" i="1"/>
  <c r="C105" i="1"/>
  <c r="C104" i="1"/>
  <c r="C103" i="1"/>
  <c r="C102" i="1"/>
  <c r="C101" i="1"/>
  <c r="C98" i="1"/>
  <c r="C97" i="1"/>
  <c r="C94" i="1"/>
  <c r="C93" i="1"/>
  <c r="C90" i="1"/>
  <c r="C87" i="1"/>
  <c r="C84" i="1"/>
  <c r="C83" i="1"/>
  <c r="C80" i="1"/>
  <c r="C79" i="1"/>
  <c r="C78" i="1"/>
  <c r="C75" i="1"/>
  <c r="C74" i="1"/>
  <c r="C71" i="1"/>
  <c r="C70" i="1"/>
  <c r="C69" i="1"/>
  <c r="C66" i="1"/>
  <c r="C65" i="1"/>
  <c r="C62" i="1"/>
  <c r="C59" i="1"/>
  <c r="C56" i="1"/>
  <c r="C53" i="1"/>
  <c r="C50" i="1"/>
  <c r="C49" i="1"/>
  <c r="C48" i="1"/>
  <c r="C45" i="1"/>
  <c r="C42" i="1"/>
  <c r="C41" i="1"/>
  <c r="C38" i="1"/>
  <c r="C35" i="1"/>
  <c r="C32" i="1"/>
  <c r="C31" i="1"/>
  <c r="C30" i="1"/>
  <c r="C27" i="1"/>
  <c r="C26" i="1"/>
  <c r="C25" i="1"/>
  <c r="C22" i="1"/>
  <c r="C21" i="1"/>
  <c r="C20" i="1"/>
  <c r="C17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<sst xmlns="http://schemas.openxmlformats.org/spreadsheetml/2006/main" count="1270" uniqueCount="1145">
  <si>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</si>
  <si>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</si>
  <si>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</si>
  <si>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</si>
  <si>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</si>
  <si>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</si>
  <si>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</si>
  <si>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</si>
  <si>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</si>
  <si>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říjnu 2021</t>
  </si>
  <si>
    <t>v tis. Kč</t>
  </si>
  <si>
    <t/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</si>
  <si>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</si>
  <si>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</si>
  <si>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</si>
  <si>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</si>
  <si>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kraje</t>
  </si>
  <si>
    <t>Daň z přidané hodnoty</t>
  </si>
  <si>
    <t>Poplatky za znečišťování ovzduší</t>
  </si>
  <si>
    <t>Poplatek za odebrané množství podzemní vody</t>
  </si>
  <si>
    <t>Správní poplatky</t>
  </si>
  <si>
    <t>Daňové příjmy</t>
  </si>
  <si>
    <t>Odvody příspěvkových organizací</t>
  </si>
  <si>
    <t>Úspora energie a obnovitelné zdroje</t>
  </si>
  <si>
    <t>Sankční platby přijaté od jiných subjektů</t>
  </si>
  <si>
    <t>Přijaté nekapitálové příspěvky a náhrady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</si>
  <si>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</si>
  <si>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</si>
  <si>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</si>
  <si>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</si>
  <si>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</si>
  <si>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</si>
  <si>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Ostatní záležitosti v dopravě</t>
  </si>
  <si>
    <t>Ostatní odvody příspěvkových organizací</t>
  </si>
  <si>
    <t>Střední odborné školy</t>
  </si>
  <si>
    <t>Ostatní záležitosti vzdělávání</t>
  </si>
  <si>
    <t>Divadelní činnost</t>
  </si>
  <si>
    <t>Hudební činnost</t>
  </si>
  <si>
    <t>Činnosti muzeí a galerií</t>
  </si>
  <si>
    <t>Příjmy z poskytování služeb a výrobků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</si>
  <si>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</si>
  <si>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</si>
  <si>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</si>
  <si>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</si>
  <si>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</si>
  <si>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Ostatní činnost ve zdravotnictví</t>
  </si>
  <si>
    <t>Územní plánování</t>
  </si>
  <si>
    <t>Ostatní příjmy z vlastní činnosti</t>
  </si>
  <si>
    <t>Příjmy z pronájmu pozemků</t>
  </si>
  <si>
    <t>Příjmy z prodeje pozemků</t>
  </si>
  <si>
    <t>Změny technologií vytápění</t>
  </si>
  <si>
    <t>Ostatní činnosti k ochraně ovzduší</t>
  </si>
  <si>
    <t>Ostatní nakládání s odpady</t>
  </si>
  <si>
    <t>Ostatní správa v ochraně životního prostředí</t>
  </si>
  <si>
    <t>Ostatní přijaté vratky transferů a podobné příjmy</t>
  </si>
  <si>
    <t>Ostatní dávky sociální pomoci</t>
  </si>
  <si>
    <t>Ostatní sociální péče a pomoc dětem a mládeži</t>
  </si>
  <si>
    <t>Domovy pro seniory</t>
  </si>
  <si>
    <t>Sociálně terapeutické dílny</t>
  </si>
  <si>
    <t>Krizová opatření</t>
  </si>
  <si>
    <t>Požární ochrana - profesionální část</t>
  </si>
  <si>
    <t>Neidentifikované příjmy</t>
  </si>
  <si>
    <t>Zastupitelstva krajů</t>
  </si>
  <si>
    <t>Ostatní příjmy z pronájmu majetku</t>
  </si>
  <si>
    <t>Kursové rozdíly v příjmech</t>
  </si>
  <si>
    <t>Sankční platby přijaté od státu, obcí a krajů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</si>
  <si>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</si>
  <si>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</si>
  <si>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</si>
  <si>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</si>
  <si>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</si>
  <si>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</si>
  <si>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</si>
  <si>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</si>
  <si>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</si>
  <si>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</si>
  <si>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</si>
  <si>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cizích států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</si>
  <si>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</si>
  <si>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</si>
  <si>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</si>
  <si>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</si>
  <si>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</si>
  <si>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</si>
  <si>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</si>
  <si>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</si>
  <si>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</si>
  <si>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</si>
  <si>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</si>
  <si>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</si>
  <si>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Celospolečenské funkce lesů</t>
  </si>
  <si>
    <t>Ostatní záležitosti lesního hospodářství</t>
  </si>
  <si>
    <t>Rybářství</t>
  </si>
  <si>
    <t>Skupina 1 - Zemědělství, lesní hospodářství a rybářství - celkem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</si>
  <si>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</si>
  <si>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</si>
  <si>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</si>
  <si>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</si>
  <si>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</si>
  <si>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</si>
  <si>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</si>
  <si>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</si>
  <si>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</si>
  <si>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</si>
  <si>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</si>
  <si>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</si>
  <si>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Konzervatoře</t>
  </si>
  <si>
    <t>Střední školy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</si>
  <si>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</si>
  <si>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</si>
  <si>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</si>
  <si>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</si>
  <si>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</si>
  <si>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</si>
  <si>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</si>
  <si>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</si>
  <si>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</si>
  <si>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Mezinárodní spolupráce ve vzdělávání</t>
  </si>
  <si>
    <t>Činnosti knihovnické</t>
  </si>
  <si>
    <t>Vydavatelská činnost</t>
  </si>
  <si>
    <t>Výstavní činnosti v kultuře</t>
  </si>
  <si>
    <t>Rozhlas a televize</t>
  </si>
  <si>
    <t>Ostatní záležitosti sdělovacích prostředků</t>
  </si>
  <si>
    <t>Hospice</t>
  </si>
  <si>
    <t>Lázeňské léčebny, ozdravovny, sanatoria</t>
  </si>
  <si>
    <t>Zdravotnická záchranná služba</t>
  </si>
  <si>
    <t>Ostatní speciální zdravotnická péče</t>
  </si>
  <si>
    <t>Územní rozvoj</t>
  </si>
  <si>
    <t>Monitoring ochrany ovzduší</t>
  </si>
  <si>
    <t>Prevence vzniku odpadů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</si>
  <si>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</si>
  <si>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</si>
  <si>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</si>
  <si>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</si>
  <si>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</si>
  <si>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</si>
  <si>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</si>
  <si>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</si>
  <si>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rodině a manželství</t>
  </si>
  <si>
    <t>Sociální rehabilitace</t>
  </si>
  <si>
    <t>Tísňová péče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</si>
  <si>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</si>
  <si>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</si>
  <si>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</si>
  <si>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</si>
  <si>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</si>
  <si>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</si>
  <si>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</si>
  <si>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</si>
  <si>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</si>
  <si>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</si>
  <si>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Ostatní záležitosti ochrany obyvatelstva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</si>
  <si>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</si>
  <si>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</si>
  <si>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</si>
  <si>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</si>
  <si>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</si>
  <si>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</si>
  <si>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</si>
  <si>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</si>
  <si>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</si>
  <si>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</si>
  <si>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</si>
  <si>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5029 - Ostatní platby za provedenou práci jinde nezařazen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</si>
  <si>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</si>
  <si>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</si>
  <si>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</si>
  <si>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</si>
  <si>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</si>
  <si>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</si>
  <si>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</si>
  <si>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</si>
  <si>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</si>
  <si>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</si>
  <si>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Parlamentu ČR</t>
  </si>
  <si>
    <t>Volby do zastupitelstev územních samosprávných cel</t>
  </si>
  <si>
    <t>5024 - Odstupné</t>
  </si>
  <si>
    <t>Činnost regionálních rad</t>
  </si>
  <si>
    <t>Mezinárodní spolupráce (jinde nezařazená)</t>
  </si>
  <si>
    <t>Ostatní finanční operace</t>
  </si>
  <si>
    <t>5364 - Vratky transferů poskytnutých z veřejných rozpočtů</t>
  </si>
  <si>
    <t>5901 - Nespecifikované rezervy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</si>
  <si>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</si>
  <si>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</si>
  <si>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</si>
  <si>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</si>
  <si>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</si>
  <si>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Pořízení dlouhodobého nehmotného majetku</t>
  </si>
  <si>
    <t>6111 - Programové vybavení</t>
  </si>
  <si>
    <t>Pořízení dlouhodobého hmotného majetku</t>
  </si>
  <si>
    <t>6123 - Dopravní prostředky</t>
  </si>
  <si>
    <t>6125 - Výpočetní technika</t>
  </si>
  <si>
    <t>6121 - Budovy, haly a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</si>
  <si>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</si>
  <si>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</si>
  <si>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</si>
  <si>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</si>
  <si>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</si>
  <si>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PARAGRAF</t>
  </si>
  <si>
    <t>Název paragrafu</t>
  </si>
  <si>
    <t>Bod vyhlášky</t>
  </si>
  <si>
    <t>Nová náplň paragrafu / změna náplně paragrafu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</si>
  <si>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</si>
  <si>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</si>
  <si>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</si>
  <si>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</si>
  <si>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</si>
  <si>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</si>
  <si>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</si>
  <si>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</si>
  <si>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</si>
  <si>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</si>
  <si>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</si>
  <si>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</si>
  <si>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</si>
  <si>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</si>
  <si>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</si>
  <si>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</si>
  <si>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</si>
  <si>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</si>
  <si>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</si>
  <si>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</si>
  <si>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</si>
  <si>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</si>
  <si>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</si>
  <si>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</si>
  <si>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</si>
  <si>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</si>
  <si>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</si>
  <si>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</si>
  <si>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</si>
  <si>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</si>
  <si>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</si>
  <si>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</si>
  <si>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</si>
  <si>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</si>
  <si>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</si>
  <si>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</si>
  <si>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</si>
  <si>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</si>
  <si>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</si>
  <si>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</si>
  <si>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 energetiky, průmyslu, stavebnictví, obchodu a služeb</t>
  </si>
  <si>
    <t>Činnost ostatních 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</si>
  <si>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</si>
  <si>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</si>
  <si>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</si>
  <si>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</si>
  <si>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</si>
  <si>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</si>
  <si>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</si>
  <si>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</si>
  <si>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</si>
  <si>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</si>
  <si>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</si>
  <si>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</si>
  <si>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</si>
  <si>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</si>
  <si>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</si>
  <si>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</si>
  <si>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</si>
  <si>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</si>
  <si>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</si>
  <si>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</si>
  <si>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</si>
  <si>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</si>
  <si>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</si>
  <si>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Ostatní správa v dopravě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</si>
  <si>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</si>
  <si>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</si>
  <si>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</si>
  <si>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</si>
  <si>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</si>
  <si>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– drážní</t>
  </si>
  <si>
    <t>Dopravní obslužnost veřejnými službami - smíšená</t>
  </si>
  <si>
    <t>Pitná voda</t>
  </si>
  <si>
    <t>Odvádění a čištění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</si>
  <si>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</si>
  <si>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</si>
  <si>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</si>
  <si>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</si>
  <si>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</si>
  <si>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</si>
  <si>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</si>
  <si>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</si>
  <si>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</si>
  <si>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</si>
  <si>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</si>
  <si>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</si>
  <si>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</si>
  <si>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</si>
  <si>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</si>
  <si>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</si>
  <si>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</si>
  <si>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</si>
  <si>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</si>
  <si>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</si>
  <si>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</si>
  <si>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</si>
  <si>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</si>
  <si>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</si>
  <si>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Všeobecné pracovní záležitosti jinde nezařazené</t>
  </si>
  <si>
    <t>Centrální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</si>
  <si>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</si>
  <si>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</si>
  <si>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</si>
  <si>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</si>
  <si>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</si>
  <si>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</si>
  <si>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</si>
  <si>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</si>
  <si>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</si>
  <si>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</si>
  <si>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</si>
  <si>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</si>
  <si>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</si>
  <si>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</si>
  <si>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</si>
  <si>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</si>
  <si>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</si>
  <si>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</si>
  <si>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</si>
  <si>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</si>
  <si>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</si>
  <si>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</si>
  <si>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</si>
  <si>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</si>
  <si>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</si>
  <si>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</si>
  <si>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</si>
  <si>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</si>
  <si>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</si>
  <si>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</si>
  <si>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</si>
  <si>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</si>
  <si>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</si>
  <si>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</si>
  <si>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</si>
  <si>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</si>
  <si>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</si>
  <si>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</si>
  <si>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</si>
  <si>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</si>
  <si>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</si>
  <si>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</si>
  <si>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</si>
  <si>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</si>
  <si>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</si>
  <si>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</si>
  <si>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Výstup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</si>
  <si>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</si>
  <si>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</si>
  <si>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</si>
  <si>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</si>
  <si>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</si>
  <si>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</si>
  <si>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</si>
  <si>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</si>
  <si>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</si>
  <si>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</si>
  <si>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</si>
  <si>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</si>
  <si>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</si>
  <si>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</si>
  <si>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</si>
  <si>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</si>
  <si>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</si>
  <si>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</si>
  <si>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</si>
  <si>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</si>
  <si>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</si>
  <si>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</si>
  <si>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</si>
  <si>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</si>
  <si>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</si>
  <si>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</si>
  <si>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</si>
  <si>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</si>
  <si>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</si>
  <si>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</si>
  <si>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</si>
  <si>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</si>
  <si>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</si>
  <si>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</si>
  <si>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 a chronicky nemocným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</si>
  <si>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</si>
  <si>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</si>
  <si>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</si>
  <si>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</si>
  <si>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</si>
  <si>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</si>
  <si>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</si>
  <si>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</si>
  <si>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</si>
  <si>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</si>
  <si>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</si>
  <si>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</si>
  <si>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</si>
  <si>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</si>
  <si>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</si>
  <si>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</si>
  <si>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</si>
  <si>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</si>
  <si>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</si>
  <si>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Komunální služby a územní rozvoj jinde nezařazené</t>
  </si>
  <si>
    <t>Činnost ústředního orgánu státní správy v oblasti bydlení, komunálních služeb a územního rozvoje</t>
  </si>
  <si>
    <t>Činnost ostatních orgánů státní správy v oblasti bydlení, komunálních služeba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</si>
  <si>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</si>
  <si>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</si>
  <si>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</si>
  <si>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</si>
  <si>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</si>
  <si>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</si>
  <si>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</si>
  <si>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</si>
  <si>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</si>
  <si>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</si>
  <si>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(jiných než nebezpečných a komunálních)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</si>
  <si>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</si>
  <si>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</si>
  <si>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</si>
  <si>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</si>
  <si>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</si>
  <si>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</si>
  <si>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</si>
  <si>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</si>
  <si>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</si>
  <si>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</si>
  <si>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</si>
  <si>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Ostatní činností k ochraně přírody a krajiny</t>
  </si>
  <si>
    <t>Konstrukce a uplatnění protihlukových zařízení (protihlukové stěny a bariéry, okna, zapouzdření strojů apod.)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</si>
  <si>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</si>
  <si>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</si>
  <si>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</si>
  <si>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</si>
  <si>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</si>
  <si>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vysoce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</si>
  <si>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</si>
  <si>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</si>
  <si>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</si>
  <si>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</si>
  <si>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</si>
  <si>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</si>
  <si>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</si>
  <si>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</si>
  <si>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</si>
  <si>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obyvatelstvo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</si>
  <si>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</si>
  <si>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</si>
  <si>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</si>
  <si>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</si>
  <si>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</si>
  <si>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</si>
  <si>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</si>
  <si>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</si>
  <si>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</si>
  <si>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</si>
  <si>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mateřství a těhotenství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</si>
  <si>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</si>
  <si>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</si>
  <si>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</si>
  <si>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</si>
  <si>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</si>
  <si>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</si>
  <si>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</si>
  <si>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</si>
  <si>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</si>
  <si>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</si>
  <si>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</si>
  <si>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</si>
  <si>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</si>
  <si>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</si>
  <si>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</si>
  <si>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</si>
  <si>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</si>
  <si>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</si>
  <si>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</si>
  <si>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</si>
  <si>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</si>
  <si>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</si>
  <si>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</si>
  <si>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</si>
  <si>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</si>
  <si>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</si>
  <si>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</si>
  <si>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</si>
  <si>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</si>
  <si>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</si>
  <si>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</si>
  <si>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</si>
  <si>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</si>
  <si>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</si>
  <si>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</si>
  <si>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</si>
  <si>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4196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</si>
  <si>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</si>
  <si>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</si>
  <si>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</si>
  <si>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</si>
  <si>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</si>
  <si>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</si>
  <si>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</si>
  <si>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</si>
  <si>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</si>
  <si>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</si>
  <si>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</si>
  <si>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</si>
  <si>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</si>
  <si>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</si>
  <si>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</si>
  <si>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</si>
  <si>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</si>
  <si>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</si>
  <si>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</si>
  <si>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</si>
  <si>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</si>
  <si>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obyvatelstva</t>
  </si>
  <si>
    <t>Osobní asistence, pečovatelská služba a podpora samostatného bydlení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</si>
  <si>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</si>
  <si>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</si>
  <si>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</si>
  <si>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</si>
  <si>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</si>
  <si>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</si>
  <si>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</si>
  <si>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</si>
  <si>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</si>
  <si>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</si>
  <si>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</si>
  <si>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</si>
  <si>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</si>
  <si>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</si>
  <si>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</si>
  <si>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</si>
  <si>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</si>
  <si>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</si>
  <si>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</si>
  <si>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</si>
  <si>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</si>
  <si>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</si>
  <si>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</si>
  <si>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</si>
  <si>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</si>
  <si>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</si>
  <si>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</si>
  <si>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</si>
  <si>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</si>
  <si>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</si>
  <si>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</si>
  <si>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</si>
  <si>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</si>
  <si>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</si>
  <si>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</si>
  <si>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</si>
  <si>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</si>
  <si>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obyvatelstva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</si>
  <si>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</si>
  <si>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</si>
  <si>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</si>
  <si>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</si>
  <si>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</si>
  <si>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</si>
  <si>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</si>
  <si>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</si>
  <si>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</si>
  <si>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</si>
  <si>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</si>
  <si>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</si>
  <si>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</si>
  <si>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</si>
  <si>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</si>
  <si>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</si>
  <si>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</si>
  <si>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</si>
  <si>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</si>
  <si>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</si>
  <si>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</si>
  <si>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</si>
  <si>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</si>
  <si>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</si>
  <si>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</si>
  <si>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</si>
  <si>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</si>
  <si>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</si>
  <si>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</si>
  <si>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</si>
  <si>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</si>
  <si>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</si>
  <si>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</si>
  <si>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</si>
  <si>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</si>
  <si>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</si>
  <si>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</si>
  <si>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</si>
  <si>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</si>
  <si>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</si>
  <si>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</si>
  <si>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</si>
  <si>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</si>
  <si>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</si>
  <si>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</si>
  <si>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(nezařazené v jiných funkcích)</t>
  </si>
  <si>
    <t>Finanční správa</t>
  </si>
  <si>
    <t>Celní správa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</si>
  <si>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</si>
  <si>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</si>
  <si>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</si>
  <si>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</si>
  <si>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</si>
  <si>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</si>
  <si>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</si>
  <si>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</si>
  <si>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</si>
  <si>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</si>
  <si>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</si>
  <si>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</si>
  <si>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</si>
  <si>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</si>
  <si>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Humanitární zahraniční pomoc přímá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</si>
  <si>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</si>
  <si>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</si>
  <si>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</si>
  <si>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</si>
  <si>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</si>
  <si>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</si>
  <si>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Ostatní činnosti jinde nezařazené</t>
  </si>
  <si>
    <t>Vysvětlivky barevného označení:</t>
  </si>
  <si>
    <t>změna názvu/náplně již existujícího paragrafu</t>
  </si>
  <si>
    <t>nově zavedený paragraf</t>
  </si>
  <si>
    <t>zrušený paragraf</t>
  </si>
  <si>
    <t>POLOŽKA</t>
  </si>
  <si>
    <t>Název položky</t>
  </si>
  <si>
    <t>Nová náplň položky / změna náplně položky</t>
  </si>
  <si>
    <t>Zrušené daně, jejichž předmětem je příjem fyzických osob</t>
  </si>
  <si>
    <t>Daň z příjmů právnických osob za obce</t>
  </si>
  <si>
    <t>Zrušené daně, jejichž předmětem je příjem právnických osob</t>
  </si>
  <si>
    <t>Zrušené daně ze zboží a služeb</t>
  </si>
  <si>
    <t>Spotřební daň z minerálních olejů</t>
  </si>
  <si>
    <t>Spotřební daň z lihu</t>
  </si>
  <si>
    <t>Spotřební daň z piva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</si>
  <si>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</si>
  <si>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</si>
  <si>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</si>
  <si>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</si>
  <si>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</si>
  <si>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Spotřební daň ze zahřívaných tabákových výrobků</t>
  </si>
  <si>
    <t>Daň ze zemního plynu a některých dalších plynů</t>
  </si>
  <si>
    <t>Daň z pevných paliv</t>
  </si>
  <si>
    <t>Daň z elektřiny</t>
  </si>
  <si>
    <t>Odvod z elektřiny ze slunečního záření</t>
  </si>
  <si>
    <t>Daň z digitálních služeb</t>
  </si>
  <si>
    <t>Daň silniční</t>
  </si>
  <si>
    <t>Poplatek za užívání dálnic a rychlostních silnic</t>
  </si>
  <si>
    <t>Poplatek za vypouštění odpadních vod do vod povrchových</t>
  </si>
  <si>
    <t>Poplatky za uložení odpadů</t>
  </si>
  <si>
    <t>Odvody za odnětí půdy ze zemědělského půdního fondu</t>
  </si>
  <si>
    <t>Poplatky za odnětí pozemků plnění funkcí lesa</t>
  </si>
  <si>
    <t>Poplatek za povolené vypouštění odpadních vod do vod podzemních</t>
  </si>
  <si>
    <t>Poplatek za komunální odpad</t>
  </si>
  <si>
    <t>Registrační a evidenční poplatky za obaly</t>
  </si>
  <si>
    <t>Ostatní poplatky a odvody v oblasti životního prostředí</t>
  </si>
  <si>
    <t>Poplatek za provoz systému shromažďování, sběru, přepravy, třídění, využívání a odstraňování komunálních odpadů</t>
  </si>
  <si>
    <t>Poplatek ze psů</t>
  </si>
  <si>
    <t>Poplatek z pobytu</t>
  </si>
  <si>
    <t>Poplatek za užívání veřejného prostranství</t>
  </si>
  <si>
    <t>Poplatek ze vstupného</t>
  </si>
  <si>
    <t>Poplatek za povolení k vjezdu do vybraných míst</t>
  </si>
  <si>
    <t>Poplatek za zhodnocení stavebního pozemku</t>
  </si>
  <si>
    <t>Zrušené místní poplatky</t>
  </si>
  <si>
    <t>Příjmy za zkoušky z odborné způsobilosti od žadatelů o řidičské oprávnění</t>
  </si>
  <si>
    <t>Příjmy z licencí pro kamionovou dopravu</t>
  </si>
  <si>
    <t>Příjmy úhrad za dobývání nerostů a poplatků za geologické práce</t>
  </si>
  <si>
    <t>Poplatek za využívání zdroje  přírodní minerální vody</t>
  </si>
  <si>
    <t>Ostatní odvody z vybraných činností a služeb jinde neuvedené</t>
  </si>
  <si>
    <t>Soudní poplatky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</si>
  <si>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</si>
  <si>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</si>
  <si>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</si>
  <si>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Ostatní poplatky na činnost správních úřadů</t>
  </si>
  <si>
    <t>Daň z hazardních her s výjimkou dílčí daně z technických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</si>
  <si>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</si>
  <si>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</si>
  <si>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</si>
  <si>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Dílčí daň z technických her</t>
  </si>
  <si>
    <t>Clo</t>
  </si>
  <si>
    <t>Zrušené daně z mezinárodního obchodu a transakcí</t>
  </si>
  <si>
    <t>Daň z nemovitých věcí</t>
  </si>
  <si>
    <t>Daň dědická</t>
  </si>
  <si>
    <t>Daň darovací</t>
  </si>
  <si>
    <t xml:space="preserve">Zrušená daň z nabytí nemovitých věcí </t>
  </si>
  <si>
    <t>Zrušené daně z majetkových a kapitálových převodů</t>
  </si>
  <si>
    <t>Pojistné na důchodové pojištění od zaměstnavatelů</t>
  </si>
  <si>
    <t>Pojistné od zaměstnanců</t>
  </si>
  <si>
    <t>Pojistné na důchodové pojištění od osob samostatně výdělečně činných</t>
  </si>
  <si>
    <t>Pojistné na nemocenské pojištění od zaměstnavatelů</t>
  </si>
  <si>
    <t>Pojistné na nemocenské pojištění od zaměstnanců</t>
  </si>
  <si>
    <t>Příspěvky na státní politiku zaměstnanosti od zaměstnavatelů</t>
  </si>
  <si>
    <t>Příspěvky na státní politiku zaměstnanosti od osob samostatně výdělečně činných</t>
  </si>
  <si>
    <t>Příspěvky na státní politiku zaměstnanosti od OSVČ</t>
  </si>
  <si>
    <t>Přirážky k pojistnému</t>
  </si>
  <si>
    <t>Příslušenství pojistného</t>
  </si>
  <si>
    <t>Nevyjasněné, neidentifikované a nezařazené příjmy z pojistného na sociální zabezpečení</t>
  </si>
  <si>
    <t>Pojistné na veřejné zdravotní pojištění od zaměstnavatelů</t>
  </si>
  <si>
    <t>Pojistné na veřejné zdravotní pojištění od zaměstnanců</t>
  </si>
  <si>
    <t>Pojistné na veřejné zdravotní pojištění od OSVČ</t>
  </si>
  <si>
    <t>Příslušenství pojistného na veřejné zdravotní pojištění</t>
  </si>
  <si>
    <t>Zrušené daně a odvody z objemu mezd</t>
  </si>
  <si>
    <t>Nerozúčtované, neidentifikované a nezařaditelné daňové příjmy</t>
  </si>
  <si>
    <t>Tržby z prodeje kolků</t>
  </si>
  <si>
    <t>Odvody nahrazující zaměstnávání občanů se změněnou pracovní schopností</t>
  </si>
  <si>
    <t>Příslušenství</t>
  </si>
  <si>
    <t>Dávky z cukru</t>
  </si>
  <si>
    <t>Příjmy z prodeje zboží (již nakoupeného za účelem prodeje)</t>
  </si>
  <si>
    <t>Příjmy ze školného</t>
  </si>
  <si>
    <t>Mýtné</t>
  </si>
  <si>
    <t>Příjmy z prodeje práva k využívání rádiových kmitočtů</t>
  </si>
  <si>
    <t>Odvody přebytků ústřední banky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</si>
  <si>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</si>
  <si>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</si>
  <si>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</si>
  <si>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</si>
  <si>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</si>
  <si>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Neúrokové příjmy z finančních derivátů kromě k vlastním dluhopisům</t>
  </si>
  <si>
    <t>Příjmy z podílů na zisku a dividend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</si>
  <si>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</si>
  <si>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</si>
  <si>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</si>
  <si>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</si>
  <si>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</si>
  <si>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</si>
  <si>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 xml:space="preserve">Přijaté vratky nespotřebovaných transférů </t>
  </si>
  <si>
    <t>Ostatní příjmy z finančního vypořádání od jiných veřejných rozpočtů</t>
  </si>
  <si>
    <t>Příjmy z finančního vypořádání mezi krajem a obcemi</t>
  </si>
  <si>
    <t>49, 50</t>
  </si>
  <si>
    <t>Vratky nevyužitých prostředků z Národního fondu</t>
  </si>
  <si>
    <t>Úhrady prostředků vynaložených podle zákona o ochraně zaměstnanců při platební neschopnosti zaměstnavatele</t>
  </si>
  <si>
    <t>Příjmy z finančního vypořádání mezi obcemi</t>
  </si>
  <si>
    <t>Příjmy z finančního vypořádání mezi regionální radou a kraji, obcemi a dobrovolnými svazky obcí</t>
  </si>
  <si>
    <t>Příjmy z prodeje krátkodobého a drobného dlouhodobého majetku</t>
  </si>
  <si>
    <t>Přijaté neinvestiční dary</t>
  </si>
  <si>
    <t>Vratky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</si>
  <si>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</si>
  <si>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</si>
  <si>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Platba k úhradě správy vodních toků a správy povodí</t>
  </si>
  <si>
    <t>Příjmy dobíhajících úhrad z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</si>
  <si>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</si>
  <si>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</si>
  <si>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</si>
  <si>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osob samostatně výdělečně činných</t>
  </si>
  <si>
    <t>Dobrovolné pojistné na důchodové pojištění</t>
  </si>
  <si>
    <t xml:space="preserve">Dočasné zatřídění příjmů </t>
  </si>
  <si>
    <t>Splátky půjčených prostředků od podnikatelských subjektů - fyzických osob</t>
  </si>
  <si>
    <t>Splátky půjčených prostředků od ponikatelských nefinančních subjektů - právnických osob</t>
  </si>
  <si>
    <t>Splátky půjčených prostředků od podnikatelských finančních subjektů -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</si>
  <si>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</si>
  <si>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</si>
  <si>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</si>
  <si>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</si>
  <si>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</si>
  <si>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</si>
  <si>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</si>
  <si>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</si>
  <si>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</si>
  <si>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</si>
  <si>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</si>
  <si>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</si>
  <si>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</si>
  <si>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</si>
  <si>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</si>
  <si>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</si>
  <si>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</si>
  <si>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clech</t>
  </si>
  <si>
    <t>Podíl na dávkách z cukru</t>
  </si>
  <si>
    <t>Podíl na dani z přiděné hodnoty z telekomunikačních a podobných služeb spravované pro Evropskou unii</t>
  </si>
  <si>
    <t>Příjmy z prodeje ostatních nemovitých věcí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</si>
  <si>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</si>
  <si>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</si>
  <si>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</si>
  <si>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</si>
  <si>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</si>
  <si>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</si>
  <si>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akcií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</si>
  <si>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</si>
  <si>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</si>
  <si>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</si>
  <si>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</si>
  <si>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</si>
  <si>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</si>
  <si>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</si>
  <si>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veřejného zdravotního pojištění</t>
  </si>
  <si>
    <t>Ostatní neinvestiční přijaté transfery ze státního rozpočtu</t>
  </si>
  <si>
    <t>Ostatní neinvestiční přijaté trasfery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</si>
  <si>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</si>
  <si>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</si>
  <si>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</si>
  <si>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</si>
  <si>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</si>
  <si>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rozpočtových účtů</t>
  </si>
  <si>
    <t>Převody z rezervních fondů organizačních složek státu</t>
  </si>
  <si>
    <t>Převody z jiných fondů organizačních složek státu</t>
  </si>
  <si>
    <t>Neinvestiční převody mezi statutárními městy (hl. m. Prahou) a jejich městskými obvody nebo částmi - příjmy</t>
  </si>
  <si>
    <t>Ostatní převody z vlastních fondů</t>
  </si>
  <si>
    <t>Převody z vlastních fondů přes rok</t>
  </si>
  <si>
    <t>Neinvestiční přijaté transfery od mezinárodních institucí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</si>
  <si>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</si>
  <si>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</si>
  <si>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</si>
  <si>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</si>
  <si>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</si>
  <si>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</si>
  <si>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</si>
  <si>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</si>
  <si>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</si>
  <si>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veřejných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</si>
  <si>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</si>
  <si>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</si>
  <si>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</si>
  <si>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</si>
  <si>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</si>
  <si>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</si>
  <si>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</si>
  <si>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</si>
  <si>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</si>
  <si>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Investiční převody mezi statutárními městy (hl. m. Prahou) a jejich městskými obvody nebo částmi - příjmy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</si>
  <si>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</si>
  <si>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</si>
  <si>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</si>
  <si>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</si>
  <si>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</si>
  <si>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</si>
  <si>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</si>
  <si>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</si>
  <si>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</si>
  <si>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Peněžní náležitosti vojáků v záloze ve službě</t>
  </si>
  <si>
    <t>Kázeňské odměny poskytnuté formou peněžitých darů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</si>
  <si>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</si>
  <si>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</si>
  <si>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</si>
  <si>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</si>
  <si>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</si>
  <si>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počítačových programů</t>
  </si>
  <si>
    <t>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</si>
  <si>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</si>
  <si>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</si>
  <si>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</si>
  <si>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</si>
  <si>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</si>
  <si>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</si>
  <si>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</t>
  </si>
  <si>
    <t>Učebnice a bezplatně poskytované školní potřeby</t>
  </si>
  <si>
    <t>Knihy, učební pomůcky a tisk</t>
  </si>
  <si>
    <t>Drobný dlouhodobý hmotný majetek</t>
  </si>
  <si>
    <t>Nákup zboží (za účelem dalšího prodeje)</t>
  </si>
  <si>
    <t>Nákup materiálu jinde nezařazený</t>
  </si>
  <si>
    <t>Úroky vlastní</t>
  </si>
  <si>
    <t>Kursové rozdíly ve výdajích</t>
  </si>
  <si>
    <t>Úroky vzniklé převzetím cizích závazků</t>
  </si>
  <si>
    <t>Poplatky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</si>
  <si>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</si>
  <si>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</si>
  <si>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</si>
  <si>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</si>
  <si>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</si>
  <si>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Studená voda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</si>
  <si>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</si>
  <si>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</si>
  <si>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</si>
  <si>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</si>
  <si>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</si>
  <si>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</si>
  <si>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</si>
  <si>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</si>
  <si>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</si>
  <si>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</si>
  <si>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Nájemné za půdu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</si>
  <si>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</si>
  <si>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</si>
  <si>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</si>
  <si>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</si>
  <si>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</si>
  <si>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Programové vybavení </t>
  </si>
  <si>
    <t>Cestovné</t>
  </si>
  <si>
    <t>Pohoštění</t>
  </si>
  <si>
    <t>Účastnické poplatky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</si>
  <si>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</si>
  <si>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</si>
  <si>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</si>
  <si>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</si>
  <si>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</si>
  <si>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</si>
  <si>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</si>
  <si>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</si>
  <si>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Jistoty</t>
  </si>
  <si>
    <t>Zaplacené sankce a odstupné</t>
  </si>
  <si>
    <t>Poskytnuté náhrady</t>
  </si>
  <si>
    <t>Výdaje na dopravní územní obslužnost</t>
  </si>
  <si>
    <t>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</si>
  <si>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</si>
  <si>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</si>
  <si>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</si>
  <si>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</si>
  <si>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</si>
  <si>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tranfery finančním institucím</t>
  </si>
  <si>
    <t>Neinvestiční transfery nefinančním podnikatelským subjektům - fyzickým osobám</t>
  </si>
  <si>
    <t>Neinvestiční transfery nefinančním podnikatelským subjektům - právnickým osobám</t>
  </si>
  <si>
    <t>Neinvestiční transfery finančním a podobným institucím ve vlastnictví státu</t>
  </si>
  <si>
    <t>Neinvestiční transfery vybraným podnikatelským subjektům ve vlastnictví státu</t>
  </si>
  <si>
    <t>Neinvestiční transfery obecním a krajským nemocnicím - obchodním společnostem</t>
  </si>
  <si>
    <t>Ostatní neinvestiční transfery podnikatelským subjektům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</si>
  <si>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</si>
  <si>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</si>
  <si>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</si>
  <si>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</si>
  <si>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</si>
  <si>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</si>
  <si>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</si>
  <si>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</si>
  <si>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</si>
  <si>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</si>
  <si>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</si>
  <si>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</si>
  <si>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</si>
  <si>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</si>
  <si>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</si>
  <si>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</si>
  <si>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</si>
  <si>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</si>
  <si>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</si>
  <si>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</si>
  <si>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</si>
  <si>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veřejným rozpočtům územní úrovně 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</si>
  <si>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</si>
  <si>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</si>
  <si>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</si>
  <si>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</si>
  <si>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</si>
  <si>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</si>
  <si>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</si>
  <si>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</si>
  <si>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</si>
  <si>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</si>
  <si>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</si>
  <si>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(hl. m. Prahou) a jejich městskými obvody nebo částmi - výdaje</t>
  </si>
  <si>
    <t>Převody do vlastních fondů přes rok</t>
  </si>
  <si>
    <t>Nákup kolků</t>
  </si>
  <si>
    <t>Platby daní a poplatků státnímu rozpočtu</t>
  </si>
  <si>
    <t>Úhrada sankcí jiným rozpočtům</t>
  </si>
  <si>
    <t xml:space="preserve">Vratky transferů poskytnutých z veřejných rozpočtů </t>
  </si>
  <si>
    <t>Platby daní a poplatků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</si>
  <si>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</si>
  <si>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</si>
  <si>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</si>
  <si>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</si>
  <si>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Náhrady z úrazového pojištění</t>
  </si>
  <si>
    <t>Náhrady mezd podle zákona č. 118/2000 Sb.</t>
  </si>
  <si>
    <t>Náhrady mezd v době nemoci</t>
  </si>
  <si>
    <t xml:space="preserve">Příspěvek na náklady pohřbu dárce orgánu a náhrada poskytovaná žijícímu dárci </t>
  </si>
  <si>
    <t>Stipendia žákům, studentům a doktorandům</t>
  </si>
  <si>
    <t>Dary obyvatelstvu</t>
  </si>
  <si>
    <t>Účelové neinvestiční transfery fyzickým osobám</t>
  </si>
  <si>
    <t>Neinvestiční transfery obyvatelstvu nemající charakter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</si>
  <si>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</si>
  <si>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</si>
  <si>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</si>
  <si>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</si>
  <si>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</si>
  <si>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</si>
  <si>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</si>
  <si>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</si>
  <si>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</si>
  <si>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</si>
  <si>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</si>
  <si>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</si>
  <si>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</si>
  <si>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</si>
  <si>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</si>
  <si>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</si>
  <si>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</si>
  <si>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 - fyzickým osobám</t>
  </si>
  <si>
    <t>Neinvestiční půjčené prostředky nefinančním podnikatelským subjektům - 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</si>
  <si>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</si>
  <si>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</si>
  <si>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</si>
  <si>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</si>
  <si>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</si>
  <si>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</si>
  <si>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</si>
  <si>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</si>
  <si>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</si>
  <si>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</si>
  <si>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</si>
  <si>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</si>
  <si>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</si>
  <si>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</si>
  <si>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</si>
  <si>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</si>
  <si>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</si>
  <si>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</si>
  <si>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</si>
  <si>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</si>
  <si>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</si>
  <si>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</si>
  <si>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ke kompenzaci nesrovnalostí</t>
  </si>
  <si>
    <t>Ostatní neinivestiční převody Národnímu fondu</t>
  </si>
  <si>
    <t>Převody Národnímu fondu na spolufinancování programu Ispa</t>
  </si>
  <si>
    <t>Převody Národnímu fondu na spolufinancování programu Sapard</t>
  </si>
  <si>
    <t>Převody Národnímu fondu na spolufinancování komunitárních programů</t>
  </si>
  <si>
    <t>Převody Náronímu fondu na spolufinancování ostatních programů Evropské unie a ČR</t>
  </si>
  <si>
    <t>Převody Národnímu fondu na spolufinancování související s poskytnutím pomoci ČR ze zahraničí</t>
  </si>
  <si>
    <t>Převody ze státního rozpočtu do Národního fondu na vyrovnání kursových rozdílů</t>
  </si>
  <si>
    <t>Ostatní převody do Národního fondu</t>
  </si>
  <si>
    <t>Výdaje na náhrady za nezpůsobenou újmu</t>
  </si>
  <si>
    <t>Nespecifikované rezervy</t>
  </si>
  <si>
    <t xml:space="preserve">Ostatní výdaje z finančního vypořádání 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</si>
  <si>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</si>
  <si>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</si>
  <si>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</si>
  <si>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</si>
  <si>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</si>
  <si>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</si>
  <si>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</si>
  <si>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nákupy dlouhodobého nehmotného majetku</t>
  </si>
  <si>
    <t>Budovy, haly a stavby</t>
  </si>
  <si>
    <t>Stroje, přístroje a zařízení</t>
  </si>
  <si>
    <t>Dopravní prostředky</t>
  </si>
  <si>
    <t>Pěstitelské celky trvalých porostů</t>
  </si>
  <si>
    <t>Výpočetní technika</t>
  </si>
  <si>
    <t>Kulturní předměty</t>
  </si>
  <si>
    <t>Nákup dlouhodobého hmotného majetku jinde nezařazený</t>
  </si>
  <si>
    <t>Pozemky</t>
  </si>
  <si>
    <t>Právo stavby</t>
  </si>
  <si>
    <t>Nadlimitní věcná břemena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</si>
  <si>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</si>
  <si>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</si>
  <si>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</si>
  <si>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</si>
  <si>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</si>
  <si>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</si>
  <si>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</si>
  <si>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 - fyzickým osobám</t>
  </si>
  <si>
    <t>Investiční transfery nefinančním podnikatelským subjektům - právnickým osobám</t>
  </si>
  <si>
    <t>Investiční transfery finančním a podobným institucím ve vlastnictví státu</t>
  </si>
  <si>
    <t>Investiční transfery vybraným podnikatelským subjektům ve vlastnictví státu</t>
  </si>
  <si>
    <t>Investiční transfery obecním a krajským nemocnicím - obchodním společnostem</t>
  </si>
  <si>
    <t>Ostatní investiční transfery podnikatelským subjektům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</si>
  <si>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</si>
  <si>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</si>
  <si>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</si>
  <si>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</si>
  <si>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</si>
  <si>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</si>
  <si>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</si>
  <si>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</si>
  <si>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</si>
  <si>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</si>
  <si>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veřejným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</si>
  <si>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</si>
  <si>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</si>
  <si>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</si>
  <si>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</si>
  <si>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</si>
  <si>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</si>
  <si>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</si>
  <si>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</si>
  <si>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</si>
  <si>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</si>
  <si>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</si>
  <si>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</si>
  <si>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</si>
  <si>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fondu kultruních a sociálních potřeb</t>
  </si>
  <si>
    <t xml:space="preserve">Investiční převody mezi statutárními městy (hl. m. Prahou) a jejich městskými obvody nebo částmi – výdaje
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</si>
  <si>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</si>
  <si>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</si>
  <si>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</si>
  <si>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</si>
  <si>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 - fyzickým osobám</t>
  </si>
  <si>
    <t>Investiční půjčené prostředky nefinančním podnikatelským subjektům - 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</si>
  <si>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</si>
  <si>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</si>
  <si>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</si>
  <si>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</si>
  <si>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</si>
  <si>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</si>
  <si>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</si>
  <si>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</si>
  <si>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</si>
  <si>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</si>
  <si>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</si>
  <si>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</si>
  <si>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</si>
  <si>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</si>
  <si>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</si>
  <si>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</si>
  <si>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</si>
  <si>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</si>
  <si>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</si>
  <si>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</si>
  <si>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</si>
  <si>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</si>
  <si>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</t>
  </si>
  <si>
    <t>Investiční převody Národnímu fondu na spolufinancování programu Ispa</t>
  </si>
  <si>
    <t>Investiční převody Národnímu fondu na spolufinancování programu Sapard</t>
  </si>
  <si>
    <t>Investiční převody Národnímu fondu na spolufinancování komunitárních programů</t>
  </si>
  <si>
    <t>Investiční převody Národnímu fondu na spolufinancování ostatních programů Evropské unie a ČR</t>
  </si>
  <si>
    <t>Investiční převody Národnímu fondu na spolufinancování související s poskytnutím pomoci ČR ze zahraničí</t>
  </si>
  <si>
    <t>Ostatní investiční převody do Národního fondu</t>
  </si>
  <si>
    <t>Rezervy kapitálových výdajů</t>
  </si>
  <si>
    <t>Ostatní kapitálové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</si>
  <si>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</si>
  <si>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</si>
  <si>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</si>
  <si>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</si>
  <si>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</si>
  <si>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</si>
  <si>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</si>
  <si>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</si>
  <si>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</si>
  <si>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</si>
  <si>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</si>
  <si>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</si>
  <si>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</si>
  <si>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</si>
  <si>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</si>
  <si>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Změna stavu krátkodobých prostředků na bankovních účtech  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</si>
  <si>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</si>
  <si>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</si>
  <si>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</si>
  <si>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</si>
  <si>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</si>
  <si>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</si>
  <si>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</si>
  <si>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</si>
  <si>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</si>
  <si>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</si>
  <si>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</si>
  <si>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</si>
  <si>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změna názvu/náplně již existující položky</t>
  </si>
  <si>
    <t>nově zavedená položka</t>
  </si>
  <si>
    <t>zrušená položka</t>
  </si>
  <si>
    <t>Příloha č. 3</t>
  </si>
  <si>
    <t>5909 - Ostatní neinvestiční výdaje jinde nezařazené</t>
  </si>
  <si>
    <t>5904 - Převody domněle neoprávněně použitých dotací zpět poskytovateli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</si>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</sst>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b/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0" fontId="7" fillId="0" borderId="0"/>
    <xf numFmtId="0" fontId="7" fillId="0" borderId="0"/>
  </cellStyleXfs>
  <cellXfs count="13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2" fillId="0" borderId="13" xfId="0" applyFont="1" applyFill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Fill="1" applyBorder="1"/>
    <xf numFmtId="49" fontId="1" fillId="0" borderId="10" xfId="0" applyNumberFormat="1" applyFont="1" applyFill="1" applyBorder="1"/>
    <xf numFmtId="3" fontId="1" fillId="0" borderId="10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0" fontId="2" fillId="0" borderId="13" xfId="0" applyFont="1" applyBorder="1"/>
    <xf numFmtId="49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2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0" fontId="1" fillId="0" borderId="9" xfId="0" applyFont="1" applyFill="1" applyBorder="1"/>
    <xf numFmtId="0" fontId="1" fillId="0" borderId="1" xfId="0" applyFont="1" applyFill="1" applyBorder="1"/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17" xfId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 wrapText="1"/>
    </xf>
    <xf numFmtId="0" fontId="6" fillId="0" borderId="0" xfId="2" applyFont="1"/>
    <xf numFmtId="0" fontId="4" fillId="0" borderId="17" xfId="3" applyFont="1" applyBorder="1" applyAlignment="1">
      <alignment horizontal="center" vertical="center"/>
    </xf>
    <xf numFmtId="0" fontId="6" fillId="0" borderId="17" xfId="4" applyFont="1" applyBorder="1" applyAlignment="1">
      <alignment vertical="center" wrapText="1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justify" vertical="center" wrapText="1"/>
    </xf>
    <xf numFmtId="49" fontId="4" fillId="0" borderId="17" xfId="3" applyNumberFormat="1" applyFont="1" applyBorder="1" applyAlignment="1">
      <alignment horizontal="center" vertical="center"/>
    </xf>
    <xf numFmtId="49" fontId="6" fillId="0" borderId="17" xfId="4" applyNumberFormat="1" applyFont="1" applyBorder="1" applyAlignment="1">
      <alignment vertical="center" wrapText="1"/>
    </xf>
    <xf numFmtId="0" fontId="4" fillId="2" borderId="17" xfId="3" applyFont="1" applyFill="1" applyBorder="1" applyAlignment="1">
      <alignment horizontal="center" vertical="center"/>
    </xf>
    <xf numFmtId="0" fontId="6" fillId="3" borderId="17" xfId="4" applyFont="1" applyFill="1" applyBorder="1" applyAlignment="1">
      <alignment vertical="center" wrapText="1"/>
    </xf>
    <xf numFmtId="0" fontId="6" fillId="0" borderId="17" xfId="4" applyFont="1" applyBorder="1" applyAlignment="1">
      <alignment horizontal="left" vertical="center" wrapText="1"/>
    </xf>
    <xf numFmtId="0" fontId="4" fillId="0" borderId="17" xfId="3" quotePrefix="1" applyFont="1" applyBorder="1" applyAlignment="1">
      <alignment horizontal="center" vertical="center"/>
    </xf>
    <xf numFmtId="0" fontId="6" fillId="4" borderId="17" xfId="4" applyFont="1" applyFill="1" applyBorder="1" applyAlignment="1">
      <alignment vertical="center" wrapText="1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justify" vertical="center" wrapText="1"/>
    </xf>
    <xf numFmtId="0" fontId="8" fillId="0" borderId="0" xfId="2" applyFont="1"/>
    <xf numFmtId="0" fontId="4" fillId="0" borderId="0" xfId="3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justify" vertical="center" wrapText="1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3" borderId="0" xfId="2" applyFont="1" applyFill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6" fillId="4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6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4" fillId="0" borderId="17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wrapText="1"/>
    </xf>
    <xf numFmtId="0" fontId="6" fillId="0" borderId="17" xfId="3" applyFont="1" applyBorder="1" applyAlignment="1">
      <alignment horizontal="left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17" xfId="2" applyFont="1" applyBorder="1" applyAlignment="1">
      <alignment horizontal="justify" vertical="top" wrapText="1"/>
    </xf>
    <xf numFmtId="0" fontId="6" fillId="3" borderId="17" xfId="3" applyFont="1" applyFill="1" applyBorder="1" applyAlignment="1">
      <alignment horizontal="left" vertical="center" wrapText="1"/>
    </xf>
    <xf numFmtId="0" fontId="6" fillId="3" borderId="17" xfId="2" applyFont="1" applyFill="1" applyBorder="1" applyAlignment="1">
      <alignment horizontal="justify" vertical="top" wrapText="1"/>
    </xf>
    <xf numFmtId="0" fontId="6" fillId="3" borderId="0" xfId="4" applyFont="1" applyFill="1" applyAlignment="1">
      <alignment vertical="center" wrapText="1"/>
    </xf>
    <xf numFmtId="0" fontId="6" fillId="4" borderId="17" xfId="3" applyFont="1" applyFill="1" applyBorder="1" applyAlignment="1">
      <alignment horizontal="left" vertical="center" wrapText="1"/>
    </xf>
    <xf numFmtId="0" fontId="11" fillId="0" borderId="17" xfId="4" applyFont="1" applyBorder="1" applyAlignment="1">
      <alignment vertical="center" wrapText="1"/>
    </xf>
    <xf numFmtId="0" fontId="6" fillId="0" borderId="17" xfId="2" applyFont="1" applyBorder="1" applyAlignment="1">
      <alignment wrapText="1"/>
    </xf>
    <xf numFmtId="0" fontId="10" fillId="5" borderId="17" xfId="4" applyFont="1" applyFill="1" applyBorder="1" applyAlignment="1">
      <alignment vertical="center" wrapText="1"/>
    </xf>
    <xf numFmtId="0" fontId="6" fillId="2" borderId="0" xfId="2" applyFont="1" applyFill="1"/>
    <xf numFmtId="0" fontId="10" fillId="5" borderId="17" xfId="3" applyFont="1" applyFill="1" applyBorder="1" applyAlignment="1">
      <alignment horizontal="left" vertical="center" wrapText="1"/>
    </xf>
    <xf numFmtId="0" fontId="6" fillId="3" borderId="17" xfId="3" applyFont="1" applyFill="1" applyBorder="1" applyAlignment="1">
      <alignment vertical="center" wrapText="1"/>
    </xf>
    <xf numFmtId="0" fontId="6" fillId="0" borderId="17" xfId="3" applyFont="1" applyBorder="1" applyAlignment="1">
      <alignment vertical="center" wrapText="1"/>
    </xf>
    <xf numFmtId="1" fontId="6" fillId="0" borderId="17" xfId="3" applyNumberFormat="1" applyFont="1" applyBorder="1" applyAlignment="1">
      <alignment horizontal="center" vertical="center" wrapText="1"/>
    </xf>
    <xf numFmtId="166" fontId="6" fillId="0" borderId="17" xfId="2" applyNumberFormat="1" applyFont="1" applyBorder="1" applyAlignment="1">
      <alignment wrapText="1"/>
    </xf>
    <xf numFmtId="166" fontId="6" fillId="0" borderId="0" xfId="2" applyNumberFormat="1" applyFont="1"/>
    <xf numFmtId="166" fontId="6" fillId="0" borderId="17" xfId="3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 wrapText="1"/>
    </xf>
    <xf numFmtId="0" fontId="6" fillId="3" borderId="17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wrapText="1"/>
    </xf>
    <xf numFmtId="0" fontId="6" fillId="4" borderId="17" xfId="1" applyFont="1" applyFill="1" applyBorder="1" applyAlignment="1">
      <alignment horizontal="left" vertical="center" wrapText="1"/>
    </xf>
    <xf numFmtId="0" fontId="8" fillId="0" borderId="17" xfId="2" applyFont="1" applyBorder="1" applyAlignment="1">
      <alignment vertical="center" wrapText="1"/>
    </xf>
    <xf numFmtId="0" fontId="4" fillId="3" borderId="17" xfId="1" applyFont="1" applyFill="1" applyBorder="1" applyAlignment="1">
      <alignment horizontal="center" vertical="center"/>
    </xf>
    <xf numFmtId="0" fontId="10" fillId="5" borderId="17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6" fillId="0" borderId="0" xfId="4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2" applyFont="1" applyAlignment="1">
      <alignment horizontal="justify" vertical="top" wrapText="1"/>
    </xf>
    <xf numFmtId="0" fontId="6" fillId="0" borderId="0" xfId="2" applyFont="1" applyAlignment="1">
      <alignment wrapText="1"/>
    </xf>
    <xf numFmtId="0" fontId="9" fillId="0" borderId="0" xfId="2" applyFont="1"/>
    <xf numFmtId="0" fontId="6" fillId="4" borderId="0" xfId="2" applyFont="1" applyFill="1"/>
    <xf numFmtId="0" fontId="6" fillId="0" borderId="0" xfId="2" applyFont="1" applyAlignment="1">
      <alignment horizontal="center" wrapText="1"/>
    </xf>
    <xf numFmtId="0" fontId="6" fillId="5" borderId="0" xfId="2" applyFont="1" applyFill="1"/>
    <xf numFmtId="0" fontId="10" fillId="5" borderId="0" xfId="2" applyFont="1" applyFill="1"/>
    <xf numFmtId="0" fontId="6" fillId="0" borderId="0" xfId="2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0" fontId="6" fillId="0" borderId="18" xfId="0" applyFont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0" fontId="14" fillId="0" borderId="0" xfId="0" applyFont="1"/>
  </cellXfs>
  <cellStyles count="5">
    <cellStyle name="Normální" xfId="0" builtinId="0"/>
    <cellStyle name="Normální 2" xfId="2" xr:uid="{66760008-8D37-4D25-B0D4-A735E912CE44}"/>
    <cellStyle name="normální_List1" xfId="1" xr:uid="{A405DCF9-5A5D-445E-8C52-423B152869EE}"/>
    <cellStyle name="normální_Metodika k RS od 1.5.2005" xfId="3" xr:uid="{99000DFC-F9EE-4052-962E-9C3D3C39C44E}"/>
    <cellStyle name="normální_Nová metodika RS platná od 2007" xfId="4" xr:uid="{6BD88655-2EA8-423D-A502-D1F414CE7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8EBF-8CC9-436F-B890-63147D143BEB}">
  <sheetPr>
    <pageSetUpPr fitToPage="1"/>
  </sheetPr>
  <dimension ref="A1:D535"/>
  <sheetViews>
    <sheetView zoomScaleNormal="100" workbookViewId="0">
      <selection activeCell="B566" sqref="B566"/>
    </sheetView>
  </sheetViews>
  <sheetFormatPr defaultColWidth="9.140625" defaultRowHeight="12.75" x14ac:dyDescent="0.2"/>
  <cols>
    <col min="1" max="1" width="12.140625" style="75" customWidth="1"/>
    <col min="2" max="2" width="46.5703125" style="71" customWidth="1"/>
    <col min="3" max="3" width="9.85546875" style="68" customWidth="1"/>
    <col min="4" max="4" width="57.5703125" style="69" customWidth="1"/>
    <col min="5" max="16384" width="9.140625" style="51"/>
  </cols>
  <sheetData>
    <row r="1" spans="1:4" ht="25.5" x14ac:dyDescent="0.2">
      <c r="A1" s="49" t="s">
        <v>198</v>
      </c>
      <c r="B1" s="50" t="s">
        <v>199</v>
      </c>
      <c r="C1" s="50" t="s">
        <v>200</v>
      </c>
      <c r="D1" s="50" t="s">
        <v>201</v>
      </c>
    </row>
    <row r="2" spans="1:4" ht="38.25" x14ac:dyDescent="0.2">
      <c r="A2" s="52">
        <v>1011</v>
      </c>
      <c r="B2" s="53" t="s">
        <v>202</v>
      </c>
      <c r="C2" s="54"/>
      <c r="D2" s="55"/>
    </row>
    <row r="3" spans="1:4" ht="25.5" x14ac:dyDescent="0.2">
      <c r="A3" s="52">
        <v>1012</v>
      </c>
      <c r="B3" s="53" t="s">
        <v>203</v>
      </c>
      <c r="C3" s="54"/>
      <c r="D3" s="55"/>
    </row>
    <row r="4" spans="1:4" x14ac:dyDescent="0.2">
      <c r="A4" s="52">
        <v>1013</v>
      </c>
      <c r="B4" s="53" t="s">
        <v>204</v>
      </c>
      <c r="C4" s="54"/>
      <c r="D4" s="55"/>
    </row>
    <row r="5" spans="1:4" ht="25.5" x14ac:dyDescent="0.2">
      <c r="A5" s="52">
        <v>1014</v>
      </c>
      <c r="B5" s="53" t="s">
        <v>205</v>
      </c>
      <c r="C5" s="54"/>
      <c r="D5" s="55"/>
    </row>
    <row r="6" spans="1:4" x14ac:dyDescent="0.2">
      <c r="A6" s="52">
        <v>1019</v>
      </c>
      <c r="B6" s="53" t="s">
        <v>206</v>
      </c>
      <c r="C6" s="54"/>
      <c r="D6" s="55"/>
    </row>
    <row r="7" spans="1:4" x14ac:dyDescent="0.2">
      <c r="A7" s="52">
        <v>1021</v>
      </c>
      <c r="B7" s="53" t="s">
        <v>207</v>
      </c>
      <c r="C7" s="54"/>
      <c r="D7" s="55"/>
    </row>
    <row r="8" spans="1:4" ht="25.5" x14ac:dyDescent="0.2">
      <c r="A8" s="52">
        <v>1022</v>
      </c>
      <c r="B8" s="53" t="s">
        <v>208</v>
      </c>
      <c r="C8" s="54"/>
      <c r="D8" s="55"/>
    </row>
    <row r="9" spans="1:4" x14ac:dyDescent="0.2">
      <c r="A9" s="52">
        <v>1023</v>
      </c>
      <c r="B9" s="53" t="s">
        <v>209</v>
      </c>
      <c r="C9" s="54"/>
      <c r="D9" s="55"/>
    </row>
    <row r="10" spans="1:4" ht="25.5" x14ac:dyDescent="0.2">
      <c r="A10" s="52">
        <v>1024</v>
      </c>
      <c r="B10" s="53" t="s">
        <v>210</v>
      </c>
      <c r="C10" s="54"/>
      <c r="D10" s="55"/>
    </row>
    <row r="11" spans="1:4" ht="25.5" x14ac:dyDescent="0.2">
      <c r="A11" s="52">
        <v>1029</v>
      </c>
      <c r="B11" s="53" t="s">
        <v>211</v>
      </c>
      <c r="C11" s="54"/>
      <c r="D11" s="55"/>
    </row>
    <row r="12" spans="1:4" x14ac:dyDescent="0.2">
      <c r="A12" s="52">
        <v>1031</v>
      </c>
      <c r="B12" s="53" t="s">
        <v>212</v>
      </c>
      <c r="C12" s="54"/>
      <c r="D12" s="55"/>
    </row>
    <row r="13" spans="1:4" x14ac:dyDescent="0.2">
      <c r="A13" s="52">
        <v>1032</v>
      </c>
      <c r="B13" s="53" t="s">
        <v>213</v>
      </c>
      <c r="C13" s="54"/>
      <c r="D13" s="55"/>
    </row>
    <row r="14" spans="1:4" x14ac:dyDescent="0.2">
      <c r="A14" s="52">
        <v>1036</v>
      </c>
      <c r="B14" s="53" t="s">
        <v>89</v>
      </c>
      <c r="C14" s="54"/>
      <c r="D14" s="55"/>
    </row>
    <row r="15" spans="1:4" x14ac:dyDescent="0.2">
      <c r="A15" s="52">
        <v>1037</v>
      </c>
      <c r="B15" s="53" t="s">
        <v>90</v>
      </c>
      <c r="C15" s="54"/>
      <c r="D15" s="55"/>
    </row>
    <row r="16" spans="1:4" x14ac:dyDescent="0.2">
      <c r="A16" s="52">
        <v>1039</v>
      </c>
      <c r="B16" s="53" t="s">
        <v>91</v>
      </c>
      <c r="C16" s="54"/>
      <c r="D16" s="55"/>
    </row>
    <row r="17" spans="1:4" x14ac:dyDescent="0.2">
      <c r="A17" s="52">
        <v>1061</v>
      </c>
      <c r="B17" s="53" t="s">
        <v>214</v>
      </c>
      <c r="C17" s="54"/>
      <c r="D17" s="55"/>
    </row>
    <row r="18" spans="1:4" x14ac:dyDescent="0.2">
      <c r="A18" s="52">
        <v>1062</v>
      </c>
      <c r="B18" s="53" t="s">
        <v>215</v>
      </c>
      <c r="C18" s="54"/>
      <c r="D18" s="55"/>
    </row>
    <row r="19" spans="1:4" x14ac:dyDescent="0.2">
      <c r="A19" s="52">
        <v>1063</v>
      </c>
      <c r="B19" s="53" t="s">
        <v>216</v>
      </c>
      <c r="C19" s="54"/>
      <c r="D19" s="55"/>
    </row>
    <row r="20" spans="1:4" x14ac:dyDescent="0.2">
      <c r="A20" s="52">
        <v>1069</v>
      </c>
      <c r="B20" s="53" t="s">
        <v>217</v>
      </c>
      <c r="C20" s="54"/>
      <c r="D20" s="55"/>
    </row>
    <row r="21" spans="1:4" x14ac:dyDescent="0.2">
      <c r="A21" s="52">
        <v>1070</v>
      </c>
      <c r="B21" s="53" t="s">
        <v>92</v>
      </c>
      <c r="C21" s="54"/>
      <c r="D21" s="55"/>
    </row>
    <row r="22" spans="1:4" x14ac:dyDescent="0.2">
      <c r="A22" s="52">
        <v>1081</v>
      </c>
      <c r="B22" s="53" t="s">
        <v>218</v>
      </c>
      <c r="C22" s="54"/>
      <c r="D22" s="55"/>
    </row>
    <row r="23" spans="1:4" x14ac:dyDescent="0.2">
      <c r="A23" s="52">
        <v>1082</v>
      </c>
      <c r="B23" s="53" t="s">
        <v>219</v>
      </c>
      <c r="C23" s="54"/>
      <c r="D23" s="55"/>
    </row>
    <row r="24" spans="1:4" x14ac:dyDescent="0.2">
      <c r="A24" s="52">
        <v>1091</v>
      </c>
      <c r="B24" s="53" t="s">
        <v>220</v>
      </c>
      <c r="C24" s="54"/>
      <c r="D24" s="55"/>
    </row>
    <row r="25" spans="1:4" x14ac:dyDescent="0.2">
      <c r="A25" s="52">
        <v>1092</v>
      </c>
      <c r="B25" s="53" t="s">
        <v>221</v>
      </c>
      <c r="C25" s="54"/>
      <c r="D25" s="55"/>
    </row>
    <row r="26" spans="1:4" x14ac:dyDescent="0.2">
      <c r="A26" s="52">
        <v>1098</v>
      </c>
      <c r="B26" s="53" t="s">
        <v>222</v>
      </c>
      <c r="C26" s="54"/>
      <c r="D26" s="55"/>
    </row>
    <row r="27" spans="1:4" x14ac:dyDescent="0.2">
      <c r="A27" s="52">
        <v>1099</v>
      </c>
      <c r="B27" s="53" t="s">
        <v>223</v>
      </c>
      <c r="C27" s="54"/>
      <c r="D27" s="55"/>
    </row>
    <row r="28" spans="1:4" x14ac:dyDescent="0.2">
      <c r="A28" s="52">
        <v>2111</v>
      </c>
      <c r="B28" s="53" t="s">
        <v>224</v>
      </c>
      <c r="C28" s="54"/>
      <c r="D28" s="55"/>
    </row>
    <row r="29" spans="1:4" x14ac:dyDescent="0.2">
      <c r="A29" s="52">
        <v>2112</v>
      </c>
      <c r="B29" s="53" t="s">
        <v>225</v>
      </c>
      <c r="C29" s="54"/>
      <c r="D29" s="55"/>
    </row>
    <row r="30" spans="1:4" x14ac:dyDescent="0.2">
      <c r="A30" s="56">
        <v>2113</v>
      </c>
      <c r="B30" s="53" t="s">
        <v>226</v>
      </c>
      <c r="C30" s="54"/>
      <c r="D30" s="55"/>
    </row>
    <row r="31" spans="1:4" x14ac:dyDescent="0.2">
      <c r="A31" s="52">
        <v>2114</v>
      </c>
      <c r="B31" s="53" t="s">
        <v>227</v>
      </c>
      <c r="C31" s="54"/>
      <c r="D31" s="55"/>
    </row>
    <row r="32" spans="1:4" x14ac:dyDescent="0.2">
      <c r="A32" s="52">
        <v>2115</v>
      </c>
      <c r="B32" s="53" t="s">
        <v>23</v>
      </c>
      <c r="C32" s="54"/>
      <c r="D32" s="55"/>
    </row>
    <row r="33" spans="1:4" x14ac:dyDescent="0.2">
      <c r="A33" s="52">
        <v>2116</v>
      </c>
      <c r="B33" s="53" t="s">
        <v>228</v>
      </c>
      <c r="C33" s="54"/>
      <c r="D33" s="55"/>
    </row>
    <row r="34" spans="1:4" x14ac:dyDescent="0.2">
      <c r="A34" s="56">
        <v>2117</v>
      </c>
      <c r="B34" s="53" t="s">
        <v>229</v>
      </c>
      <c r="C34" s="54"/>
      <c r="D34" s="55"/>
    </row>
    <row r="35" spans="1:4" x14ac:dyDescent="0.2">
      <c r="A35" s="52">
        <v>2118</v>
      </c>
      <c r="B35" s="53" t="s">
        <v>230</v>
      </c>
      <c r="C35" s="54"/>
      <c r="D35" s="55"/>
    </row>
    <row r="36" spans="1:4" x14ac:dyDescent="0.2">
      <c r="A36" s="52">
        <v>2119</v>
      </c>
      <c r="B36" s="53" t="s">
        <v>231</v>
      </c>
      <c r="C36" s="54"/>
      <c r="D36" s="55"/>
    </row>
    <row r="37" spans="1:4" x14ac:dyDescent="0.2">
      <c r="A37" s="52">
        <v>2121</v>
      </c>
      <c r="B37" s="53" t="s">
        <v>232</v>
      </c>
      <c r="C37" s="54"/>
      <c r="D37" s="55"/>
    </row>
    <row r="38" spans="1:4" x14ac:dyDescent="0.2">
      <c r="A38" s="56">
        <v>2122</v>
      </c>
      <c r="B38" s="53" t="s">
        <v>233</v>
      </c>
      <c r="C38" s="54"/>
      <c r="D38" s="55"/>
    </row>
    <row r="39" spans="1:4" x14ac:dyDescent="0.2">
      <c r="A39" s="52">
        <v>2123</v>
      </c>
      <c r="B39" s="53" t="s">
        <v>234</v>
      </c>
      <c r="C39" s="54"/>
      <c r="D39" s="55"/>
    </row>
    <row r="40" spans="1:4" ht="25.5" x14ac:dyDescent="0.2">
      <c r="A40" s="56">
        <v>2124</v>
      </c>
      <c r="B40" s="53" t="s">
        <v>235</v>
      </c>
      <c r="C40" s="54"/>
      <c r="D40" s="55"/>
    </row>
    <row r="41" spans="1:4" x14ac:dyDescent="0.2">
      <c r="A41" s="52">
        <v>2125</v>
      </c>
      <c r="B41" s="53" t="s">
        <v>236</v>
      </c>
      <c r="C41" s="54"/>
      <c r="D41" s="55"/>
    </row>
    <row r="42" spans="1:4" x14ac:dyDescent="0.2">
      <c r="A42" s="52">
        <v>2129</v>
      </c>
      <c r="B42" s="53" t="s">
        <v>237</v>
      </c>
      <c r="C42" s="54"/>
      <c r="D42" s="55"/>
    </row>
    <row r="43" spans="1:4" x14ac:dyDescent="0.2">
      <c r="A43" s="56">
        <v>2131</v>
      </c>
      <c r="B43" s="53" t="s">
        <v>238</v>
      </c>
      <c r="C43" s="54"/>
      <c r="D43" s="55"/>
    </row>
    <row r="44" spans="1:4" x14ac:dyDescent="0.2">
      <c r="A44" s="52">
        <v>2139</v>
      </c>
      <c r="B44" s="53" t="s">
        <v>239</v>
      </c>
      <c r="C44" s="54"/>
      <c r="D44" s="55"/>
    </row>
    <row r="45" spans="1:4" x14ac:dyDescent="0.2">
      <c r="A45" s="52">
        <v>2141</v>
      </c>
      <c r="B45" s="53" t="s">
        <v>94</v>
      </c>
      <c r="C45" s="54"/>
      <c r="D45" s="55"/>
    </row>
    <row r="46" spans="1:4" x14ac:dyDescent="0.2">
      <c r="A46" s="52">
        <v>2142</v>
      </c>
      <c r="B46" s="53" t="s">
        <v>240</v>
      </c>
      <c r="C46" s="54"/>
      <c r="D46" s="55"/>
    </row>
    <row r="47" spans="1:4" x14ac:dyDescent="0.2">
      <c r="A47" s="52">
        <v>2143</v>
      </c>
      <c r="B47" s="53" t="s">
        <v>26</v>
      </c>
      <c r="C47" s="54"/>
      <c r="D47" s="55"/>
    </row>
    <row r="48" spans="1:4" x14ac:dyDescent="0.2">
      <c r="A48" s="52">
        <v>2144</v>
      </c>
      <c r="B48" s="53" t="s">
        <v>241</v>
      </c>
      <c r="C48" s="54"/>
      <c r="D48" s="55"/>
    </row>
    <row r="49" spans="1:4" ht="25.5" x14ac:dyDescent="0.2">
      <c r="A49" s="56">
        <v>2161</v>
      </c>
      <c r="B49" s="53" t="s">
        <v>242</v>
      </c>
      <c r="C49" s="54"/>
      <c r="D49" s="55"/>
    </row>
    <row r="50" spans="1:4" ht="25.5" x14ac:dyDescent="0.2">
      <c r="A50" s="52">
        <v>2162</v>
      </c>
      <c r="B50" s="53" t="s">
        <v>243</v>
      </c>
      <c r="C50" s="54"/>
      <c r="D50" s="55"/>
    </row>
    <row r="51" spans="1:4" ht="25.5" x14ac:dyDescent="0.2">
      <c r="A51" s="56">
        <v>2169</v>
      </c>
      <c r="B51" s="53" t="s">
        <v>244</v>
      </c>
      <c r="C51" s="54"/>
      <c r="D51" s="55"/>
    </row>
    <row r="52" spans="1:4" x14ac:dyDescent="0.2">
      <c r="A52" s="52">
        <v>2181</v>
      </c>
      <c r="B52" s="53" t="s">
        <v>245</v>
      </c>
      <c r="C52" s="54"/>
      <c r="D52" s="55"/>
    </row>
    <row r="53" spans="1:4" x14ac:dyDescent="0.2">
      <c r="A53" s="52">
        <v>2182</v>
      </c>
      <c r="B53" s="53" t="s">
        <v>246</v>
      </c>
      <c r="C53" s="54"/>
      <c r="D53" s="55"/>
    </row>
    <row r="54" spans="1:4" x14ac:dyDescent="0.2">
      <c r="A54" s="52">
        <v>2183</v>
      </c>
      <c r="B54" s="53" t="s">
        <v>247</v>
      </c>
      <c r="C54" s="54"/>
      <c r="D54" s="55"/>
    </row>
    <row r="55" spans="1:4" x14ac:dyDescent="0.2">
      <c r="A55" s="52">
        <v>2184</v>
      </c>
      <c r="B55" s="53" t="s">
        <v>248</v>
      </c>
      <c r="C55" s="54"/>
      <c r="D55" s="55"/>
    </row>
    <row r="56" spans="1:4" x14ac:dyDescent="0.2">
      <c r="A56" s="52">
        <v>2185</v>
      </c>
      <c r="B56" s="53" t="s">
        <v>249</v>
      </c>
      <c r="C56" s="54"/>
      <c r="D56" s="55"/>
    </row>
    <row r="57" spans="1:4" ht="25.5" x14ac:dyDescent="0.2">
      <c r="A57" s="52">
        <v>2191</v>
      </c>
      <c r="B57" s="53" t="s">
        <v>250</v>
      </c>
      <c r="C57" s="54"/>
      <c r="D57" s="55"/>
    </row>
    <row r="58" spans="1:4" ht="25.5" x14ac:dyDescent="0.2">
      <c r="A58" s="52">
        <v>2199</v>
      </c>
      <c r="B58" s="53" t="s">
        <v>251</v>
      </c>
      <c r="C58" s="54"/>
      <c r="D58" s="55"/>
    </row>
    <row r="59" spans="1:4" x14ac:dyDescent="0.2">
      <c r="A59" s="52">
        <v>2211</v>
      </c>
      <c r="B59" s="53" t="s">
        <v>252</v>
      </c>
      <c r="C59" s="54"/>
      <c r="D59" s="55"/>
    </row>
    <row r="60" spans="1:4" x14ac:dyDescent="0.2">
      <c r="A60" s="52">
        <v>2212</v>
      </c>
      <c r="B60" s="57" t="s">
        <v>27</v>
      </c>
      <c r="C60" s="54"/>
      <c r="D60" s="55"/>
    </row>
    <row r="61" spans="1:4" x14ac:dyDescent="0.2">
      <c r="A61" s="52">
        <v>2219</v>
      </c>
      <c r="B61" s="53" t="s">
        <v>95</v>
      </c>
      <c r="C61" s="54"/>
      <c r="D61" s="55"/>
    </row>
    <row r="62" spans="1:4" x14ac:dyDescent="0.2">
      <c r="A62" s="52">
        <v>2221</v>
      </c>
      <c r="B62" s="53" t="s">
        <v>253</v>
      </c>
      <c r="C62" s="54"/>
      <c r="D62" s="55"/>
    </row>
    <row r="63" spans="1:4" x14ac:dyDescent="0.2">
      <c r="A63" s="52">
        <v>2222</v>
      </c>
      <c r="B63" s="53" t="s">
        <v>254</v>
      </c>
      <c r="C63" s="54"/>
      <c r="D63" s="55"/>
    </row>
    <row r="64" spans="1:4" x14ac:dyDescent="0.2">
      <c r="A64" s="52">
        <v>2223</v>
      </c>
      <c r="B64" s="53" t="s">
        <v>96</v>
      </c>
      <c r="C64" s="54"/>
      <c r="D64" s="55"/>
    </row>
    <row r="65" spans="1:4" x14ac:dyDescent="0.2">
      <c r="A65" s="52">
        <v>2229</v>
      </c>
      <c r="B65" s="53" t="s">
        <v>29</v>
      </c>
      <c r="C65" s="54"/>
      <c r="D65" s="55"/>
    </row>
    <row r="66" spans="1:4" x14ac:dyDescent="0.2">
      <c r="A66" s="52">
        <v>2231</v>
      </c>
      <c r="B66" s="53" t="s">
        <v>255</v>
      </c>
      <c r="C66" s="54"/>
      <c r="D66" s="55"/>
    </row>
    <row r="67" spans="1:4" x14ac:dyDescent="0.2">
      <c r="A67" s="52">
        <v>2232</v>
      </c>
      <c r="B67" s="53" t="s">
        <v>256</v>
      </c>
      <c r="C67" s="54"/>
      <c r="D67" s="55"/>
    </row>
    <row r="68" spans="1:4" x14ac:dyDescent="0.2">
      <c r="A68" s="52">
        <v>2233</v>
      </c>
      <c r="B68" s="53" t="s">
        <v>257</v>
      </c>
      <c r="C68" s="54"/>
      <c r="D68" s="55"/>
    </row>
    <row r="69" spans="1:4" x14ac:dyDescent="0.2">
      <c r="A69" s="52">
        <v>2239</v>
      </c>
      <c r="B69" s="53" t="s">
        <v>258</v>
      </c>
      <c r="C69" s="54"/>
      <c r="D69" s="55"/>
    </row>
    <row r="70" spans="1:4" x14ac:dyDescent="0.2">
      <c r="A70" s="52">
        <v>2241</v>
      </c>
      <c r="B70" s="53" t="s">
        <v>97</v>
      </c>
      <c r="C70" s="54"/>
      <c r="D70" s="55"/>
    </row>
    <row r="71" spans="1:4" x14ac:dyDescent="0.2">
      <c r="A71" s="52">
        <v>2242</v>
      </c>
      <c r="B71" s="53" t="s">
        <v>259</v>
      </c>
      <c r="C71" s="54"/>
      <c r="D71" s="55"/>
    </row>
    <row r="72" spans="1:4" x14ac:dyDescent="0.2">
      <c r="A72" s="52">
        <v>2243</v>
      </c>
      <c r="B72" s="53" t="s">
        <v>260</v>
      </c>
      <c r="C72" s="54"/>
      <c r="D72" s="55"/>
    </row>
    <row r="73" spans="1:4" x14ac:dyDescent="0.2">
      <c r="A73" s="52">
        <v>2249</v>
      </c>
      <c r="B73" s="53" t="s">
        <v>261</v>
      </c>
      <c r="C73" s="54"/>
      <c r="D73" s="55"/>
    </row>
    <row r="74" spans="1:4" x14ac:dyDescent="0.2">
      <c r="A74" s="52">
        <v>2251</v>
      </c>
      <c r="B74" s="53" t="s">
        <v>30</v>
      </c>
      <c r="C74" s="54"/>
      <c r="D74" s="55"/>
    </row>
    <row r="75" spans="1:4" x14ac:dyDescent="0.2">
      <c r="A75" s="52">
        <v>2252</v>
      </c>
      <c r="B75" s="53" t="s">
        <v>262</v>
      </c>
      <c r="C75" s="54"/>
      <c r="D75" s="55"/>
    </row>
    <row r="76" spans="1:4" x14ac:dyDescent="0.2">
      <c r="A76" s="52">
        <v>2253</v>
      </c>
      <c r="B76" s="53" t="s">
        <v>263</v>
      </c>
      <c r="C76" s="54"/>
      <c r="D76" s="55"/>
    </row>
    <row r="77" spans="1:4" x14ac:dyDescent="0.2">
      <c r="A77" s="52">
        <v>2259</v>
      </c>
      <c r="B77" s="53" t="s">
        <v>264</v>
      </c>
      <c r="C77" s="54"/>
      <c r="D77" s="55"/>
    </row>
    <row r="78" spans="1:4" x14ac:dyDescent="0.2">
      <c r="A78" s="52">
        <v>2261</v>
      </c>
      <c r="B78" s="53" t="s">
        <v>265</v>
      </c>
      <c r="C78" s="54"/>
      <c r="D78" s="55"/>
    </row>
    <row r="79" spans="1:4" x14ac:dyDescent="0.2">
      <c r="A79" s="52">
        <v>2262</v>
      </c>
      <c r="B79" s="53" t="s">
        <v>266</v>
      </c>
      <c r="C79" s="54"/>
      <c r="D79" s="55"/>
    </row>
    <row r="80" spans="1:4" x14ac:dyDescent="0.2">
      <c r="A80" s="52">
        <v>2269</v>
      </c>
      <c r="B80" s="53" t="s">
        <v>267</v>
      </c>
      <c r="C80" s="54"/>
      <c r="D80" s="55"/>
    </row>
    <row r="81" spans="1:4" x14ac:dyDescent="0.2">
      <c r="A81" s="52">
        <v>2271</v>
      </c>
      <c r="B81" s="53" t="s">
        <v>268</v>
      </c>
      <c r="C81" s="54"/>
      <c r="D81" s="55"/>
    </row>
    <row r="82" spans="1:4" x14ac:dyDescent="0.2">
      <c r="A82" s="52">
        <v>2272</v>
      </c>
      <c r="B82" s="53" t="s">
        <v>269</v>
      </c>
      <c r="C82" s="54"/>
      <c r="D82" s="55"/>
    </row>
    <row r="83" spans="1:4" x14ac:dyDescent="0.2">
      <c r="A83" s="52">
        <v>2279</v>
      </c>
      <c r="B83" s="53" t="s">
        <v>270</v>
      </c>
      <c r="C83" s="54"/>
      <c r="D83" s="55"/>
    </row>
    <row r="84" spans="1:4" x14ac:dyDescent="0.2">
      <c r="A84" s="52">
        <v>2280</v>
      </c>
      <c r="B84" s="53" t="s">
        <v>271</v>
      </c>
      <c r="C84" s="54"/>
      <c r="D84" s="55"/>
    </row>
    <row r="85" spans="1:4" x14ac:dyDescent="0.2">
      <c r="A85" s="52">
        <v>2291</v>
      </c>
      <c r="B85" s="53" t="s">
        <v>272</v>
      </c>
      <c r="C85" s="54"/>
      <c r="D85" s="55"/>
    </row>
    <row r="86" spans="1:4" x14ac:dyDescent="0.2">
      <c r="A86" s="58">
        <v>2292</v>
      </c>
      <c r="B86" s="53" t="s">
        <v>31</v>
      </c>
      <c r="C86" s="54"/>
      <c r="D86" s="55"/>
    </row>
    <row r="87" spans="1:4" x14ac:dyDescent="0.2">
      <c r="A87" s="52">
        <v>2293</v>
      </c>
      <c r="B87" s="53" t="s">
        <v>98</v>
      </c>
      <c r="C87" s="54"/>
      <c r="D87" s="55"/>
    </row>
    <row r="88" spans="1:4" x14ac:dyDescent="0.2">
      <c r="A88" s="58">
        <v>2294</v>
      </c>
      <c r="B88" s="53" t="s">
        <v>273</v>
      </c>
      <c r="C88" s="54"/>
      <c r="D88" s="55"/>
    </row>
    <row r="89" spans="1:4" x14ac:dyDescent="0.2">
      <c r="A89" s="58">
        <v>2295</v>
      </c>
      <c r="B89" s="53" t="s">
        <v>274</v>
      </c>
      <c r="C89" s="54"/>
      <c r="D89" s="55"/>
    </row>
    <row r="90" spans="1:4" x14ac:dyDescent="0.2">
      <c r="A90" s="52">
        <v>2299</v>
      </c>
      <c r="B90" s="53" t="s">
        <v>32</v>
      </c>
      <c r="C90" s="54"/>
      <c r="D90" s="55"/>
    </row>
    <row r="91" spans="1:4" x14ac:dyDescent="0.2">
      <c r="A91" s="56">
        <v>2310</v>
      </c>
      <c r="B91" s="53" t="s">
        <v>275</v>
      </c>
      <c r="C91" s="54"/>
      <c r="D91" s="55"/>
    </row>
    <row r="92" spans="1:4" x14ac:dyDescent="0.2">
      <c r="A92" s="52">
        <v>2321</v>
      </c>
      <c r="B92" s="53" t="s">
        <v>276</v>
      </c>
      <c r="C92" s="54"/>
      <c r="D92" s="55"/>
    </row>
    <row r="93" spans="1:4" x14ac:dyDescent="0.2">
      <c r="A93" s="52">
        <v>2322</v>
      </c>
      <c r="B93" s="53" t="s">
        <v>277</v>
      </c>
      <c r="C93" s="54"/>
      <c r="D93" s="55"/>
    </row>
    <row r="94" spans="1:4" x14ac:dyDescent="0.2">
      <c r="A94" s="52">
        <v>2329</v>
      </c>
      <c r="B94" s="53" t="s">
        <v>278</v>
      </c>
      <c r="C94" s="54"/>
      <c r="D94" s="55"/>
    </row>
    <row r="95" spans="1:4" ht="25.5" x14ac:dyDescent="0.2">
      <c r="A95" s="56">
        <v>2331</v>
      </c>
      <c r="B95" s="53" t="s">
        <v>279</v>
      </c>
      <c r="C95" s="54"/>
      <c r="D95" s="55"/>
    </row>
    <row r="96" spans="1:4" ht="25.5" x14ac:dyDescent="0.2">
      <c r="A96" s="52">
        <v>2332</v>
      </c>
      <c r="B96" s="53" t="s">
        <v>280</v>
      </c>
      <c r="C96" s="54"/>
      <c r="D96" s="55"/>
    </row>
    <row r="97" spans="1:4" x14ac:dyDescent="0.2">
      <c r="A97" s="52">
        <v>2333</v>
      </c>
      <c r="B97" s="53" t="s">
        <v>281</v>
      </c>
      <c r="C97" s="54"/>
      <c r="D97" s="55"/>
    </row>
    <row r="98" spans="1:4" x14ac:dyDescent="0.2">
      <c r="A98" s="56">
        <v>2334</v>
      </c>
      <c r="B98" s="53" t="s">
        <v>282</v>
      </c>
      <c r="C98" s="54"/>
      <c r="D98" s="55"/>
    </row>
    <row r="99" spans="1:4" ht="25.5" x14ac:dyDescent="0.2">
      <c r="A99" s="52">
        <v>2339</v>
      </c>
      <c r="B99" s="53" t="s">
        <v>283</v>
      </c>
      <c r="C99" s="54"/>
      <c r="D99" s="55"/>
    </row>
    <row r="100" spans="1:4" x14ac:dyDescent="0.2">
      <c r="A100" s="56">
        <v>2341</v>
      </c>
      <c r="B100" s="59" t="s">
        <v>284</v>
      </c>
      <c r="C100" s="54">
        <v>81</v>
      </c>
      <c r="D100" s="55"/>
    </row>
    <row r="101" spans="1:4" x14ac:dyDescent="0.2">
      <c r="A101" s="52">
        <v>2342</v>
      </c>
      <c r="B101" s="53" t="s">
        <v>285</v>
      </c>
      <c r="C101" s="54"/>
      <c r="D101" s="55"/>
    </row>
    <row r="102" spans="1:4" x14ac:dyDescent="0.2">
      <c r="A102" s="56">
        <v>2349</v>
      </c>
      <c r="B102" s="53" t="s">
        <v>286</v>
      </c>
      <c r="C102" s="54"/>
      <c r="D102" s="55"/>
    </row>
    <row r="103" spans="1:4" ht="25.5" x14ac:dyDescent="0.2">
      <c r="A103" s="52">
        <v>2361</v>
      </c>
      <c r="B103" s="53" t="s">
        <v>287</v>
      </c>
      <c r="C103" s="54"/>
      <c r="D103" s="55"/>
    </row>
    <row r="104" spans="1:4" ht="25.5" x14ac:dyDescent="0.2">
      <c r="A104" s="56">
        <v>2362</v>
      </c>
      <c r="B104" s="53" t="s">
        <v>288</v>
      </c>
      <c r="C104" s="54"/>
      <c r="D104" s="55"/>
    </row>
    <row r="105" spans="1:4" x14ac:dyDescent="0.2">
      <c r="A105" s="52">
        <v>2369</v>
      </c>
      <c r="B105" s="53" t="s">
        <v>99</v>
      </c>
      <c r="C105" s="54"/>
      <c r="D105" s="55"/>
    </row>
    <row r="106" spans="1:4" x14ac:dyDescent="0.2">
      <c r="A106" s="56">
        <v>2380</v>
      </c>
      <c r="B106" s="53" t="s">
        <v>289</v>
      </c>
      <c r="C106" s="54"/>
      <c r="D106" s="55"/>
    </row>
    <row r="107" spans="1:4" x14ac:dyDescent="0.2">
      <c r="A107" s="52">
        <v>2391</v>
      </c>
      <c r="B107" s="53" t="s">
        <v>290</v>
      </c>
      <c r="C107" s="54"/>
      <c r="D107" s="55"/>
    </row>
    <row r="108" spans="1:4" x14ac:dyDescent="0.2">
      <c r="A108" s="52">
        <v>2399</v>
      </c>
      <c r="B108" s="53" t="s">
        <v>100</v>
      </c>
      <c r="C108" s="54"/>
      <c r="D108" s="55"/>
    </row>
    <row r="109" spans="1:4" x14ac:dyDescent="0.2">
      <c r="A109" s="52">
        <v>2411</v>
      </c>
      <c r="B109" s="53" t="s">
        <v>291</v>
      </c>
      <c r="C109" s="54"/>
      <c r="D109" s="55"/>
    </row>
    <row r="110" spans="1:4" x14ac:dyDescent="0.2">
      <c r="A110" s="52">
        <v>2412</v>
      </c>
      <c r="B110" s="53" t="s">
        <v>292</v>
      </c>
      <c r="C110" s="54"/>
      <c r="D110" s="55"/>
    </row>
    <row r="111" spans="1:4" x14ac:dyDescent="0.2">
      <c r="A111" s="52">
        <v>2413</v>
      </c>
      <c r="B111" s="53" t="s">
        <v>293</v>
      </c>
      <c r="C111" s="54"/>
      <c r="D111" s="55"/>
    </row>
    <row r="112" spans="1:4" x14ac:dyDescent="0.2">
      <c r="A112" s="52">
        <v>2419</v>
      </c>
      <c r="B112" s="53" t="s">
        <v>294</v>
      </c>
      <c r="C112" s="54"/>
      <c r="D112" s="55"/>
    </row>
    <row r="113" spans="1:4" x14ac:dyDescent="0.2">
      <c r="A113" s="52">
        <v>2461</v>
      </c>
      <c r="B113" s="53" t="s">
        <v>295</v>
      </c>
      <c r="C113" s="54"/>
      <c r="D113" s="55"/>
    </row>
    <row r="114" spans="1:4" x14ac:dyDescent="0.2">
      <c r="A114" s="52">
        <v>2462</v>
      </c>
      <c r="B114" s="53" t="s">
        <v>296</v>
      </c>
      <c r="C114" s="54"/>
      <c r="D114" s="55"/>
    </row>
    <row r="115" spans="1:4" x14ac:dyDescent="0.2">
      <c r="A115" s="52">
        <v>2469</v>
      </c>
      <c r="B115" s="53" t="s">
        <v>297</v>
      </c>
      <c r="C115" s="54"/>
      <c r="D115" s="55"/>
    </row>
    <row r="116" spans="1:4" x14ac:dyDescent="0.2">
      <c r="A116" s="52">
        <v>2480</v>
      </c>
      <c r="B116" s="53" t="s">
        <v>298</v>
      </c>
      <c r="C116" s="54"/>
      <c r="D116" s="55"/>
    </row>
    <row r="117" spans="1:4" x14ac:dyDescent="0.2">
      <c r="A117" s="52">
        <v>2491</v>
      </c>
      <c r="B117" s="53" t="s">
        <v>299</v>
      </c>
      <c r="C117" s="54"/>
      <c r="D117" s="55"/>
    </row>
    <row r="118" spans="1:4" x14ac:dyDescent="0.2">
      <c r="A118" s="52">
        <v>2499</v>
      </c>
      <c r="B118" s="53" t="s">
        <v>294</v>
      </c>
      <c r="C118" s="54"/>
      <c r="D118" s="55"/>
    </row>
    <row r="119" spans="1:4" x14ac:dyDescent="0.2">
      <c r="A119" s="56">
        <v>2510</v>
      </c>
      <c r="B119" s="53" t="s">
        <v>300</v>
      </c>
      <c r="C119" s="54"/>
      <c r="D119" s="55"/>
    </row>
    <row r="120" spans="1:4" x14ac:dyDescent="0.2">
      <c r="A120" s="56">
        <v>2529</v>
      </c>
      <c r="B120" s="53" t="s">
        <v>301</v>
      </c>
      <c r="C120" s="54"/>
      <c r="D120" s="55"/>
    </row>
    <row r="121" spans="1:4" x14ac:dyDescent="0.2">
      <c r="A121" s="52">
        <v>2531</v>
      </c>
      <c r="B121" s="53" t="s">
        <v>302</v>
      </c>
      <c r="C121" s="54"/>
      <c r="D121" s="55"/>
    </row>
    <row r="122" spans="1:4" x14ac:dyDescent="0.2">
      <c r="A122" s="52">
        <v>2532</v>
      </c>
      <c r="B122" s="53" t="s">
        <v>303</v>
      </c>
      <c r="C122" s="54"/>
      <c r="D122" s="55"/>
    </row>
    <row r="123" spans="1:4" x14ac:dyDescent="0.2">
      <c r="A123" s="56">
        <v>2539</v>
      </c>
      <c r="B123" s="53" t="s">
        <v>304</v>
      </c>
      <c r="C123" s="54"/>
      <c r="D123" s="55"/>
    </row>
    <row r="124" spans="1:4" x14ac:dyDescent="0.2">
      <c r="A124" s="52">
        <v>2541</v>
      </c>
      <c r="B124" s="53" t="s">
        <v>305</v>
      </c>
      <c r="C124" s="54"/>
      <c r="D124" s="55"/>
    </row>
    <row r="125" spans="1:4" x14ac:dyDescent="0.2">
      <c r="A125" s="52">
        <v>2542</v>
      </c>
      <c r="B125" s="53" t="s">
        <v>306</v>
      </c>
      <c r="C125" s="54"/>
      <c r="D125" s="55"/>
    </row>
    <row r="126" spans="1:4" x14ac:dyDescent="0.2">
      <c r="A126" s="52">
        <v>2549</v>
      </c>
      <c r="B126" s="53" t="s">
        <v>307</v>
      </c>
      <c r="C126" s="54"/>
      <c r="D126" s="55"/>
    </row>
    <row r="127" spans="1:4" ht="25.5" x14ac:dyDescent="0.2">
      <c r="A127" s="52">
        <v>2561</v>
      </c>
      <c r="B127" s="53" t="s">
        <v>308</v>
      </c>
      <c r="C127" s="54"/>
      <c r="D127" s="55"/>
    </row>
    <row r="128" spans="1:4" ht="25.5" x14ac:dyDescent="0.2">
      <c r="A128" s="52">
        <v>2562</v>
      </c>
      <c r="B128" s="53" t="s">
        <v>309</v>
      </c>
      <c r="C128" s="54"/>
      <c r="D128" s="55"/>
    </row>
    <row r="129" spans="1:4" ht="25.5" x14ac:dyDescent="0.2">
      <c r="A129" s="56">
        <v>2563</v>
      </c>
      <c r="B129" s="53" t="s">
        <v>310</v>
      </c>
      <c r="C129" s="54"/>
      <c r="D129" s="55"/>
    </row>
    <row r="130" spans="1:4" x14ac:dyDescent="0.2">
      <c r="A130" s="52">
        <v>2564</v>
      </c>
      <c r="B130" s="53" t="s">
        <v>311</v>
      </c>
      <c r="C130" s="54"/>
      <c r="D130" s="55"/>
    </row>
    <row r="131" spans="1:4" ht="25.5" x14ac:dyDescent="0.2">
      <c r="A131" s="52">
        <v>2565</v>
      </c>
      <c r="B131" s="53" t="s">
        <v>312</v>
      </c>
      <c r="C131" s="54"/>
      <c r="D131" s="55"/>
    </row>
    <row r="132" spans="1:4" x14ac:dyDescent="0.2">
      <c r="A132" s="52">
        <v>2569</v>
      </c>
      <c r="B132" s="53" t="s">
        <v>313</v>
      </c>
      <c r="C132" s="54"/>
      <c r="D132" s="55"/>
    </row>
    <row r="133" spans="1:4" ht="25.5" x14ac:dyDescent="0.2">
      <c r="A133" s="52">
        <v>2580</v>
      </c>
      <c r="B133" s="53" t="s">
        <v>314</v>
      </c>
      <c r="C133" s="54"/>
      <c r="D133" s="55"/>
    </row>
    <row r="134" spans="1:4" ht="25.5" x14ac:dyDescent="0.2">
      <c r="A134" s="52">
        <v>2590</v>
      </c>
      <c r="B134" s="53" t="s">
        <v>315</v>
      </c>
      <c r="C134" s="54"/>
      <c r="D134" s="55"/>
    </row>
    <row r="135" spans="1:4" x14ac:dyDescent="0.2">
      <c r="A135" s="52">
        <v>3111</v>
      </c>
      <c r="B135" s="53" t="s">
        <v>102</v>
      </c>
      <c r="C135" s="54"/>
      <c r="D135" s="55"/>
    </row>
    <row r="136" spans="1:4" ht="25.5" x14ac:dyDescent="0.2">
      <c r="A136" s="52">
        <v>3112</v>
      </c>
      <c r="B136" s="53" t="s">
        <v>316</v>
      </c>
      <c r="C136" s="54"/>
      <c r="D136" s="55"/>
    </row>
    <row r="137" spans="1:4" x14ac:dyDescent="0.2">
      <c r="A137" s="56">
        <v>3113</v>
      </c>
      <c r="B137" s="53" t="s">
        <v>103</v>
      </c>
      <c r="C137" s="54"/>
      <c r="D137" s="55"/>
    </row>
    <row r="138" spans="1:4" ht="25.5" x14ac:dyDescent="0.2">
      <c r="A138" s="52">
        <v>3114</v>
      </c>
      <c r="B138" s="53" t="s">
        <v>317</v>
      </c>
      <c r="C138" s="54"/>
      <c r="D138" s="55"/>
    </row>
    <row r="139" spans="1:4" x14ac:dyDescent="0.2">
      <c r="A139" s="52">
        <v>3115</v>
      </c>
      <c r="B139" s="53" t="s">
        <v>318</v>
      </c>
      <c r="C139" s="54"/>
      <c r="D139" s="55"/>
    </row>
    <row r="140" spans="1:4" x14ac:dyDescent="0.2">
      <c r="A140" s="52">
        <v>3117</v>
      </c>
      <c r="B140" s="53" t="s">
        <v>104</v>
      </c>
      <c r="C140" s="54"/>
      <c r="D140" s="55"/>
    </row>
    <row r="141" spans="1:4" x14ac:dyDescent="0.2">
      <c r="A141" s="52">
        <v>3118</v>
      </c>
      <c r="B141" s="53" t="s">
        <v>319</v>
      </c>
      <c r="C141" s="54"/>
      <c r="D141" s="55"/>
    </row>
    <row r="142" spans="1:4" x14ac:dyDescent="0.2">
      <c r="A142" s="52">
        <v>3119</v>
      </c>
      <c r="B142" s="53" t="s">
        <v>320</v>
      </c>
      <c r="C142" s="54"/>
      <c r="D142" s="55"/>
    </row>
    <row r="143" spans="1:4" x14ac:dyDescent="0.2">
      <c r="A143" s="52">
        <v>3121</v>
      </c>
      <c r="B143" s="53" t="s">
        <v>105</v>
      </c>
      <c r="C143" s="54"/>
      <c r="D143" s="55"/>
    </row>
    <row r="144" spans="1:4" x14ac:dyDescent="0.2">
      <c r="A144" s="52">
        <v>3122</v>
      </c>
      <c r="B144" s="53" t="s">
        <v>34</v>
      </c>
      <c r="C144" s="54"/>
      <c r="D144" s="55"/>
    </row>
    <row r="145" spans="1:4" ht="25.5" x14ac:dyDescent="0.2">
      <c r="A145" s="52">
        <v>3123</v>
      </c>
      <c r="B145" s="53" t="s">
        <v>321</v>
      </c>
      <c r="C145" s="54"/>
      <c r="D145" s="55"/>
    </row>
    <row r="146" spans="1:4" ht="25.5" x14ac:dyDescent="0.2">
      <c r="A146" s="52">
        <v>3124</v>
      </c>
      <c r="B146" s="53" t="s">
        <v>322</v>
      </c>
      <c r="C146" s="54"/>
      <c r="D146" s="55"/>
    </row>
    <row r="147" spans="1:4" x14ac:dyDescent="0.2">
      <c r="A147" s="52">
        <v>3125</v>
      </c>
      <c r="B147" s="53" t="s">
        <v>323</v>
      </c>
      <c r="C147" s="54"/>
      <c r="D147" s="55"/>
    </row>
    <row r="148" spans="1:4" x14ac:dyDescent="0.2">
      <c r="A148" s="56">
        <v>3126</v>
      </c>
      <c r="B148" s="53" t="s">
        <v>106</v>
      </c>
      <c r="C148" s="54"/>
      <c r="D148" s="55"/>
    </row>
    <row r="149" spans="1:4" x14ac:dyDescent="0.2">
      <c r="A149" s="52">
        <v>3127</v>
      </c>
      <c r="B149" s="53" t="s">
        <v>107</v>
      </c>
      <c r="C149" s="54"/>
      <c r="D149" s="55"/>
    </row>
    <row r="150" spans="1:4" x14ac:dyDescent="0.2">
      <c r="A150" s="52">
        <v>3128</v>
      </c>
      <c r="B150" s="53" t="s">
        <v>324</v>
      </c>
      <c r="C150" s="54"/>
      <c r="D150" s="55"/>
    </row>
    <row r="151" spans="1:4" x14ac:dyDescent="0.2">
      <c r="A151" s="56">
        <v>3129</v>
      </c>
      <c r="B151" s="53" t="s">
        <v>325</v>
      </c>
      <c r="C151" s="54"/>
      <c r="D151" s="55"/>
    </row>
    <row r="152" spans="1:4" x14ac:dyDescent="0.2">
      <c r="A152" s="52">
        <v>3131</v>
      </c>
      <c r="B152" s="53" t="s">
        <v>326</v>
      </c>
      <c r="C152" s="54"/>
      <c r="D152" s="55"/>
    </row>
    <row r="153" spans="1:4" x14ac:dyDescent="0.2">
      <c r="A153" s="56">
        <v>3132</v>
      </c>
      <c r="B153" s="53" t="s">
        <v>327</v>
      </c>
      <c r="C153" s="54"/>
      <c r="D153" s="55"/>
    </row>
    <row r="154" spans="1:4" x14ac:dyDescent="0.2">
      <c r="A154" s="52">
        <v>3133</v>
      </c>
      <c r="B154" s="53" t="s">
        <v>108</v>
      </c>
      <c r="C154" s="54"/>
      <c r="D154" s="55"/>
    </row>
    <row r="155" spans="1:4" ht="25.5" x14ac:dyDescent="0.2">
      <c r="A155" s="52">
        <v>3139</v>
      </c>
      <c r="B155" s="53" t="s">
        <v>328</v>
      </c>
      <c r="C155" s="54"/>
      <c r="D155" s="55"/>
    </row>
    <row r="156" spans="1:4" x14ac:dyDescent="0.2">
      <c r="A156" s="52">
        <v>3141</v>
      </c>
      <c r="B156" s="53" t="s">
        <v>109</v>
      </c>
      <c r="C156" s="54"/>
      <c r="D156" s="55"/>
    </row>
    <row r="157" spans="1:4" x14ac:dyDescent="0.2">
      <c r="A157" s="56">
        <v>3143</v>
      </c>
      <c r="B157" s="53" t="s">
        <v>110</v>
      </c>
      <c r="C157" s="54"/>
      <c r="D157" s="55"/>
    </row>
    <row r="158" spans="1:4" x14ac:dyDescent="0.2">
      <c r="A158" s="52">
        <v>3144</v>
      </c>
      <c r="B158" s="53" t="s">
        <v>329</v>
      </c>
      <c r="C158" s="54"/>
      <c r="D158" s="55"/>
    </row>
    <row r="159" spans="1:4" x14ac:dyDescent="0.2">
      <c r="A159" s="56">
        <v>3145</v>
      </c>
      <c r="B159" s="53" t="s">
        <v>111</v>
      </c>
      <c r="C159" s="54"/>
      <c r="D159" s="55"/>
    </row>
    <row r="160" spans="1:4" x14ac:dyDescent="0.2">
      <c r="A160" s="52">
        <v>3146</v>
      </c>
      <c r="B160" s="53" t="s">
        <v>112</v>
      </c>
      <c r="C160" s="54"/>
      <c r="D160" s="55"/>
    </row>
    <row r="161" spans="1:4" x14ac:dyDescent="0.2">
      <c r="A161" s="52">
        <v>3147</v>
      </c>
      <c r="B161" s="53" t="s">
        <v>113</v>
      </c>
      <c r="C161" s="54"/>
      <c r="D161" s="55"/>
    </row>
    <row r="162" spans="1:4" x14ac:dyDescent="0.2">
      <c r="A162" s="52">
        <v>3148</v>
      </c>
      <c r="B162" s="53" t="s">
        <v>330</v>
      </c>
      <c r="C162" s="54"/>
      <c r="D162" s="55"/>
    </row>
    <row r="163" spans="1:4" ht="25.5" x14ac:dyDescent="0.2">
      <c r="A163" s="52">
        <v>3149</v>
      </c>
      <c r="B163" s="53" t="s">
        <v>331</v>
      </c>
      <c r="C163" s="54"/>
      <c r="D163" s="55"/>
    </row>
    <row r="164" spans="1:4" x14ac:dyDescent="0.2">
      <c r="A164" s="52">
        <v>3150</v>
      </c>
      <c r="B164" s="53" t="s">
        <v>114</v>
      </c>
      <c r="C164" s="54"/>
      <c r="D164" s="55"/>
    </row>
    <row r="165" spans="1:4" x14ac:dyDescent="0.2">
      <c r="A165" s="56">
        <v>3211</v>
      </c>
      <c r="B165" s="53" t="s">
        <v>332</v>
      </c>
      <c r="C165" s="54"/>
      <c r="D165" s="55"/>
    </row>
    <row r="166" spans="1:4" x14ac:dyDescent="0.2">
      <c r="A166" s="52">
        <v>3212</v>
      </c>
      <c r="B166" s="53" t="s">
        <v>333</v>
      </c>
      <c r="C166" s="54"/>
      <c r="D166" s="55"/>
    </row>
    <row r="167" spans="1:4" x14ac:dyDescent="0.2">
      <c r="A167" s="56">
        <v>3213</v>
      </c>
      <c r="B167" s="53" t="s">
        <v>334</v>
      </c>
      <c r="C167" s="54"/>
      <c r="D167" s="55"/>
    </row>
    <row r="168" spans="1:4" x14ac:dyDescent="0.2">
      <c r="A168" s="52">
        <v>3214</v>
      </c>
      <c r="B168" s="53" t="s">
        <v>335</v>
      </c>
      <c r="C168" s="54"/>
      <c r="D168" s="55"/>
    </row>
    <row r="169" spans="1:4" x14ac:dyDescent="0.2">
      <c r="A169" s="56">
        <v>3221</v>
      </c>
      <c r="B169" s="53" t="s">
        <v>336</v>
      </c>
      <c r="C169" s="54"/>
      <c r="D169" s="55"/>
    </row>
    <row r="170" spans="1:4" ht="25.5" x14ac:dyDescent="0.2">
      <c r="A170" s="52">
        <v>3229</v>
      </c>
      <c r="B170" s="53" t="s">
        <v>337</v>
      </c>
      <c r="C170" s="54"/>
      <c r="D170" s="55"/>
    </row>
    <row r="171" spans="1:4" x14ac:dyDescent="0.2">
      <c r="A171" s="52">
        <v>3231</v>
      </c>
      <c r="B171" s="53" t="s">
        <v>115</v>
      </c>
      <c r="C171" s="54"/>
      <c r="D171" s="55"/>
    </row>
    <row r="172" spans="1:4" x14ac:dyDescent="0.2">
      <c r="A172" s="52">
        <v>3232</v>
      </c>
      <c r="B172" s="53" t="s">
        <v>338</v>
      </c>
      <c r="C172" s="54"/>
      <c r="D172" s="55"/>
    </row>
    <row r="173" spans="1:4" x14ac:dyDescent="0.2">
      <c r="A173" s="52">
        <v>3233</v>
      </c>
      <c r="B173" s="53" t="s">
        <v>116</v>
      </c>
      <c r="C173" s="54"/>
      <c r="D173" s="55"/>
    </row>
    <row r="174" spans="1:4" x14ac:dyDescent="0.2">
      <c r="A174" s="52">
        <v>3239</v>
      </c>
      <c r="B174" s="53" t="s">
        <v>339</v>
      </c>
      <c r="C174" s="54"/>
      <c r="D174" s="55"/>
    </row>
    <row r="175" spans="1:4" x14ac:dyDescent="0.2">
      <c r="A175" s="56">
        <v>3261</v>
      </c>
      <c r="B175" s="53" t="s">
        <v>340</v>
      </c>
      <c r="C175" s="54"/>
      <c r="D175" s="55"/>
    </row>
    <row r="176" spans="1:4" x14ac:dyDescent="0.2">
      <c r="A176" s="52">
        <v>3262</v>
      </c>
      <c r="B176" s="53" t="s">
        <v>341</v>
      </c>
      <c r="C176" s="54"/>
      <c r="D176" s="55"/>
    </row>
    <row r="177" spans="1:4" x14ac:dyDescent="0.2">
      <c r="A177" s="56">
        <v>3269</v>
      </c>
      <c r="B177" s="53" t="s">
        <v>342</v>
      </c>
      <c r="C177" s="54"/>
      <c r="D177" s="55"/>
    </row>
    <row r="178" spans="1:4" x14ac:dyDescent="0.2">
      <c r="A178" s="52">
        <v>3280</v>
      </c>
      <c r="B178" s="53" t="s">
        <v>343</v>
      </c>
      <c r="C178" s="54"/>
      <c r="D178" s="55"/>
    </row>
    <row r="179" spans="1:4" x14ac:dyDescent="0.2">
      <c r="A179" s="56">
        <v>3291</v>
      </c>
      <c r="B179" s="53" t="s">
        <v>117</v>
      </c>
      <c r="C179" s="54"/>
      <c r="D179" s="55"/>
    </row>
    <row r="180" spans="1:4" ht="25.5" x14ac:dyDescent="0.2">
      <c r="A180" s="52">
        <v>3292</v>
      </c>
      <c r="B180" s="53" t="s">
        <v>344</v>
      </c>
      <c r="C180" s="54"/>
      <c r="D180" s="55"/>
    </row>
    <row r="181" spans="1:4" x14ac:dyDescent="0.2">
      <c r="A181" s="56">
        <v>3293</v>
      </c>
      <c r="B181" s="53" t="s">
        <v>345</v>
      </c>
      <c r="C181" s="54"/>
      <c r="D181" s="55"/>
    </row>
    <row r="182" spans="1:4" ht="25.5" x14ac:dyDescent="0.2">
      <c r="A182" s="52">
        <v>3294</v>
      </c>
      <c r="B182" s="53" t="s">
        <v>346</v>
      </c>
      <c r="C182" s="54"/>
      <c r="D182" s="55"/>
    </row>
    <row r="183" spans="1:4" x14ac:dyDescent="0.2">
      <c r="A183" s="52">
        <v>3299</v>
      </c>
      <c r="B183" s="53" t="s">
        <v>35</v>
      </c>
      <c r="C183" s="54"/>
      <c r="D183" s="55"/>
    </row>
    <row r="184" spans="1:4" x14ac:dyDescent="0.2">
      <c r="A184" s="52">
        <v>3311</v>
      </c>
      <c r="B184" s="53" t="s">
        <v>36</v>
      </c>
      <c r="C184" s="54"/>
      <c r="D184" s="55"/>
    </row>
    <row r="185" spans="1:4" x14ac:dyDescent="0.2">
      <c r="A185" s="52">
        <v>3312</v>
      </c>
      <c r="B185" s="53" t="s">
        <v>37</v>
      </c>
      <c r="C185" s="54"/>
      <c r="D185" s="55"/>
    </row>
    <row r="186" spans="1:4" ht="25.5" x14ac:dyDescent="0.2">
      <c r="A186" s="56">
        <v>3313</v>
      </c>
      <c r="B186" s="53" t="s">
        <v>347</v>
      </c>
      <c r="C186" s="54"/>
      <c r="D186" s="55"/>
    </row>
    <row r="187" spans="1:4" x14ac:dyDescent="0.2">
      <c r="A187" s="52">
        <v>3314</v>
      </c>
      <c r="B187" s="53" t="s">
        <v>118</v>
      </c>
      <c r="C187" s="54"/>
      <c r="D187" s="55"/>
    </row>
    <row r="188" spans="1:4" x14ac:dyDescent="0.2">
      <c r="A188" s="52">
        <v>3315</v>
      </c>
      <c r="B188" s="53" t="s">
        <v>38</v>
      </c>
      <c r="C188" s="54"/>
      <c r="D188" s="55"/>
    </row>
    <row r="189" spans="1:4" x14ac:dyDescent="0.2">
      <c r="A189" s="52">
        <v>3316</v>
      </c>
      <c r="B189" s="53" t="s">
        <v>119</v>
      </c>
      <c r="C189" s="54"/>
      <c r="D189" s="55"/>
    </row>
    <row r="190" spans="1:4" x14ac:dyDescent="0.2">
      <c r="A190" s="56">
        <v>3317</v>
      </c>
      <c r="B190" s="53" t="s">
        <v>120</v>
      </c>
      <c r="C190" s="54"/>
      <c r="D190" s="55"/>
    </row>
    <row r="191" spans="1:4" x14ac:dyDescent="0.2">
      <c r="A191" s="52">
        <v>3319</v>
      </c>
      <c r="B191" s="53" t="s">
        <v>40</v>
      </c>
      <c r="C191" s="54"/>
      <c r="D191" s="55"/>
    </row>
    <row r="192" spans="1:4" x14ac:dyDescent="0.2">
      <c r="A192" s="56">
        <v>3321</v>
      </c>
      <c r="B192" s="53" t="s">
        <v>348</v>
      </c>
      <c r="C192" s="54"/>
      <c r="D192" s="55"/>
    </row>
    <row r="193" spans="1:4" x14ac:dyDescent="0.2">
      <c r="A193" s="52">
        <v>3322</v>
      </c>
      <c r="B193" s="53" t="s">
        <v>41</v>
      </c>
      <c r="C193" s="54"/>
      <c r="D193" s="55"/>
    </row>
    <row r="194" spans="1:4" x14ac:dyDescent="0.2">
      <c r="A194" s="56">
        <v>3324</v>
      </c>
      <c r="B194" s="53" t="s">
        <v>349</v>
      </c>
      <c r="C194" s="54"/>
      <c r="D194" s="55"/>
    </row>
    <row r="195" spans="1:4" x14ac:dyDescent="0.2">
      <c r="A195" s="52">
        <v>3325</v>
      </c>
      <c r="B195" s="53" t="s">
        <v>350</v>
      </c>
      <c r="C195" s="54"/>
      <c r="D195" s="55"/>
    </row>
    <row r="196" spans="1:4" ht="25.5" x14ac:dyDescent="0.2">
      <c r="A196" s="56">
        <v>3326</v>
      </c>
      <c r="B196" s="53" t="s">
        <v>351</v>
      </c>
      <c r="C196" s="54"/>
      <c r="D196" s="55"/>
    </row>
    <row r="197" spans="1:4" ht="25.5" x14ac:dyDescent="0.2">
      <c r="A197" s="52">
        <v>3329</v>
      </c>
      <c r="B197" s="53" t="s">
        <v>352</v>
      </c>
      <c r="C197" s="54"/>
      <c r="D197" s="55"/>
    </row>
    <row r="198" spans="1:4" ht="25.5" x14ac:dyDescent="0.2">
      <c r="A198" s="56">
        <v>3330</v>
      </c>
      <c r="B198" s="53" t="s">
        <v>353</v>
      </c>
      <c r="C198" s="54"/>
      <c r="D198" s="55"/>
    </row>
    <row r="199" spans="1:4" x14ac:dyDescent="0.2">
      <c r="A199" s="52">
        <v>3341</v>
      </c>
      <c r="B199" s="53" t="s">
        <v>121</v>
      </c>
      <c r="C199" s="54"/>
      <c r="D199" s="55"/>
    </row>
    <row r="200" spans="1:4" x14ac:dyDescent="0.2">
      <c r="A200" s="52">
        <v>3349</v>
      </c>
      <c r="B200" s="53" t="s">
        <v>122</v>
      </c>
      <c r="C200" s="54"/>
      <c r="D200" s="55"/>
    </row>
    <row r="201" spans="1:4" ht="25.5" x14ac:dyDescent="0.2">
      <c r="A201" s="52">
        <v>3361</v>
      </c>
      <c r="B201" s="53" t="s">
        <v>354</v>
      </c>
      <c r="C201" s="54"/>
      <c r="D201" s="55"/>
    </row>
    <row r="202" spans="1:4" ht="25.5" x14ac:dyDescent="0.2">
      <c r="A202" s="56">
        <v>3362</v>
      </c>
      <c r="B202" s="53" t="s">
        <v>355</v>
      </c>
      <c r="C202" s="54"/>
      <c r="D202" s="55"/>
    </row>
    <row r="203" spans="1:4" ht="25.5" x14ac:dyDescent="0.2">
      <c r="A203" s="52">
        <v>3369</v>
      </c>
      <c r="B203" s="53" t="s">
        <v>356</v>
      </c>
      <c r="C203" s="54"/>
      <c r="D203" s="55"/>
    </row>
    <row r="204" spans="1:4" ht="25.5" x14ac:dyDescent="0.2">
      <c r="A204" s="52">
        <v>3380</v>
      </c>
      <c r="B204" s="53" t="s">
        <v>357</v>
      </c>
      <c r="C204" s="54"/>
      <c r="D204" s="55"/>
    </row>
    <row r="205" spans="1:4" ht="25.5" x14ac:dyDescent="0.2">
      <c r="A205" s="56">
        <v>3391</v>
      </c>
      <c r="B205" s="53" t="s">
        <v>358</v>
      </c>
      <c r="C205" s="54"/>
      <c r="D205" s="55"/>
    </row>
    <row r="206" spans="1:4" x14ac:dyDescent="0.2">
      <c r="A206" s="52">
        <v>3392</v>
      </c>
      <c r="B206" s="53" t="s">
        <v>359</v>
      </c>
      <c r="C206" s="54"/>
      <c r="D206" s="55"/>
    </row>
    <row r="207" spans="1:4" ht="25.5" x14ac:dyDescent="0.2">
      <c r="A207" s="52">
        <v>3399</v>
      </c>
      <c r="B207" s="53" t="s">
        <v>360</v>
      </c>
      <c r="C207" s="54"/>
      <c r="D207" s="55"/>
    </row>
    <row r="208" spans="1:4" x14ac:dyDescent="0.2">
      <c r="A208" s="52">
        <v>3411</v>
      </c>
      <c r="B208" s="53" t="s">
        <v>361</v>
      </c>
      <c r="C208" s="54"/>
      <c r="D208" s="55"/>
    </row>
    <row r="209" spans="1:4" x14ac:dyDescent="0.2">
      <c r="A209" s="56">
        <v>3412</v>
      </c>
      <c r="B209" s="53" t="s">
        <v>362</v>
      </c>
      <c r="C209" s="54"/>
      <c r="D209" s="55"/>
    </row>
    <row r="210" spans="1:4" x14ac:dyDescent="0.2">
      <c r="A210" s="52">
        <v>3419</v>
      </c>
      <c r="B210" s="53" t="s">
        <v>42</v>
      </c>
      <c r="C210" s="54"/>
      <c r="D210" s="55"/>
    </row>
    <row r="211" spans="1:4" x14ac:dyDescent="0.2">
      <c r="A211" s="52">
        <v>3421</v>
      </c>
      <c r="B211" s="53" t="s">
        <v>43</v>
      </c>
      <c r="C211" s="54"/>
      <c r="D211" s="55"/>
    </row>
    <row r="212" spans="1:4" x14ac:dyDescent="0.2">
      <c r="A212" s="52">
        <v>3429</v>
      </c>
      <c r="B212" s="53" t="s">
        <v>363</v>
      </c>
      <c r="C212" s="54"/>
      <c r="D212" s="55"/>
    </row>
    <row r="213" spans="1:4" ht="25.5" x14ac:dyDescent="0.2">
      <c r="A213" s="52">
        <v>3461</v>
      </c>
      <c r="B213" s="53" t="s">
        <v>364</v>
      </c>
      <c r="C213" s="54"/>
      <c r="D213" s="55"/>
    </row>
    <row r="214" spans="1:4" x14ac:dyDescent="0.2">
      <c r="A214" s="56">
        <v>3480</v>
      </c>
      <c r="B214" s="53" t="s">
        <v>365</v>
      </c>
      <c r="C214" s="54"/>
      <c r="D214" s="55"/>
    </row>
    <row r="215" spans="1:4" x14ac:dyDescent="0.2">
      <c r="A215" s="52">
        <v>3511</v>
      </c>
      <c r="B215" s="53" t="s">
        <v>366</v>
      </c>
      <c r="C215" s="54"/>
      <c r="D215" s="55"/>
    </row>
    <row r="216" spans="1:4" x14ac:dyDescent="0.2">
      <c r="A216" s="56">
        <v>3512</v>
      </c>
      <c r="B216" s="53" t="s">
        <v>367</v>
      </c>
      <c r="C216" s="54"/>
      <c r="D216" s="55"/>
    </row>
    <row r="217" spans="1:4" x14ac:dyDescent="0.2">
      <c r="A217" s="52">
        <v>3513</v>
      </c>
      <c r="B217" s="53" t="s">
        <v>368</v>
      </c>
      <c r="C217" s="54"/>
      <c r="D217" s="55"/>
    </row>
    <row r="218" spans="1:4" x14ac:dyDescent="0.2">
      <c r="A218" s="56">
        <v>3514</v>
      </c>
      <c r="B218" s="53" t="s">
        <v>369</v>
      </c>
      <c r="C218" s="54"/>
      <c r="D218" s="55"/>
    </row>
    <row r="219" spans="1:4" x14ac:dyDescent="0.2">
      <c r="A219" s="52">
        <v>3515</v>
      </c>
      <c r="B219" s="53" t="s">
        <v>370</v>
      </c>
      <c r="C219" s="54"/>
      <c r="D219" s="55"/>
    </row>
    <row r="220" spans="1:4" x14ac:dyDescent="0.2">
      <c r="A220" s="56">
        <v>3516</v>
      </c>
      <c r="B220" s="53" t="s">
        <v>371</v>
      </c>
      <c r="C220" s="54"/>
      <c r="D220" s="55"/>
    </row>
    <row r="221" spans="1:4" x14ac:dyDescent="0.2">
      <c r="A221" s="52">
        <v>3519</v>
      </c>
      <c r="B221" s="53" t="s">
        <v>372</v>
      </c>
      <c r="C221" s="54"/>
      <c r="D221" s="55"/>
    </row>
    <row r="222" spans="1:4" x14ac:dyDescent="0.2">
      <c r="A222" s="56">
        <v>3521</v>
      </c>
      <c r="B222" s="53" t="s">
        <v>373</v>
      </c>
      <c r="C222" s="54"/>
      <c r="D222" s="55"/>
    </row>
    <row r="223" spans="1:4" x14ac:dyDescent="0.2">
      <c r="A223" s="52">
        <v>3522</v>
      </c>
      <c r="B223" s="53" t="s">
        <v>44</v>
      </c>
      <c r="C223" s="54"/>
      <c r="D223" s="55"/>
    </row>
    <row r="224" spans="1:4" x14ac:dyDescent="0.2">
      <c r="A224" s="52">
        <v>3523</v>
      </c>
      <c r="B224" s="53" t="s">
        <v>374</v>
      </c>
      <c r="C224" s="54"/>
      <c r="D224" s="55"/>
    </row>
    <row r="225" spans="1:4" x14ac:dyDescent="0.2">
      <c r="A225" s="52">
        <v>3524</v>
      </c>
      <c r="B225" s="53" t="s">
        <v>375</v>
      </c>
      <c r="C225" s="54"/>
      <c r="D225" s="55"/>
    </row>
    <row r="226" spans="1:4" x14ac:dyDescent="0.2">
      <c r="A226" s="52">
        <v>3525</v>
      </c>
      <c r="B226" s="53" t="s">
        <v>123</v>
      </c>
      <c r="C226" s="54"/>
      <c r="D226" s="55"/>
    </row>
    <row r="227" spans="1:4" x14ac:dyDescent="0.2">
      <c r="A227" s="52">
        <v>3526</v>
      </c>
      <c r="B227" s="53" t="s">
        <v>124</v>
      </c>
      <c r="C227" s="54"/>
      <c r="D227" s="55"/>
    </row>
    <row r="228" spans="1:4" ht="25.5" x14ac:dyDescent="0.2">
      <c r="A228" s="52">
        <v>3527</v>
      </c>
      <c r="B228" s="53" t="s">
        <v>376</v>
      </c>
      <c r="C228" s="54"/>
      <c r="D228" s="55"/>
    </row>
    <row r="229" spans="1:4" x14ac:dyDescent="0.2">
      <c r="A229" s="52">
        <v>3529</v>
      </c>
      <c r="B229" s="53" t="s">
        <v>377</v>
      </c>
      <c r="C229" s="54"/>
      <c r="D229" s="55"/>
    </row>
    <row r="230" spans="1:4" x14ac:dyDescent="0.2">
      <c r="A230" s="52">
        <v>3531</v>
      </c>
      <c r="B230" s="53" t="s">
        <v>378</v>
      </c>
      <c r="C230" s="54"/>
      <c r="D230" s="55"/>
    </row>
    <row r="231" spans="1:4" ht="25.5" x14ac:dyDescent="0.2">
      <c r="A231" s="56">
        <v>3532</v>
      </c>
      <c r="B231" s="53" t="s">
        <v>379</v>
      </c>
      <c r="C231" s="54"/>
      <c r="D231" s="55"/>
    </row>
    <row r="232" spans="1:4" x14ac:dyDescent="0.2">
      <c r="A232" s="52">
        <v>3533</v>
      </c>
      <c r="B232" s="53" t="s">
        <v>125</v>
      </c>
      <c r="C232" s="54"/>
      <c r="D232" s="55"/>
    </row>
    <row r="233" spans="1:4" x14ac:dyDescent="0.2">
      <c r="A233" s="52">
        <v>3534</v>
      </c>
      <c r="B233" s="53" t="s">
        <v>380</v>
      </c>
      <c r="C233" s="54"/>
      <c r="D233" s="55"/>
    </row>
    <row r="234" spans="1:4" ht="25.5" x14ac:dyDescent="0.2">
      <c r="A234" s="56">
        <v>3539</v>
      </c>
      <c r="B234" s="53" t="s">
        <v>381</v>
      </c>
      <c r="C234" s="54"/>
      <c r="D234" s="55"/>
    </row>
    <row r="235" spans="1:4" ht="25.5" x14ac:dyDescent="0.2">
      <c r="A235" s="52">
        <v>3541</v>
      </c>
      <c r="B235" s="53" t="s">
        <v>382</v>
      </c>
      <c r="C235" s="54"/>
      <c r="D235" s="55"/>
    </row>
    <row r="236" spans="1:4" x14ac:dyDescent="0.2">
      <c r="A236" s="56">
        <v>3542</v>
      </c>
      <c r="B236" s="53" t="s">
        <v>383</v>
      </c>
      <c r="C236" s="54"/>
      <c r="D236" s="55"/>
    </row>
    <row r="237" spans="1:4" x14ac:dyDescent="0.2">
      <c r="A237" s="52">
        <v>3543</v>
      </c>
      <c r="B237" s="60" t="s">
        <v>384</v>
      </c>
      <c r="C237" s="54"/>
      <c r="D237" s="55"/>
    </row>
    <row r="238" spans="1:4" x14ac:dyDescent="0.2">
      <c r="A238" s="56">
        <v>3544</v>
      </c>
      <c r="B238" s="53" t="s">
        <v>385</v>
      </c>
      <c r="C238" s="54"/>
      <c r="D238" s="55"/>
    </row>
    <row r="239" spans="1:4" x14ac:dyDescent="0.2">
      <c r="A239" s="52">
        <v>3545</v>
      </c>
      <c r="B239" s="53" t="s">
        <v>386</v>
      </c>
      <c r="C239" s="54"/>
      <c r="D239" s="55"/>
    </row>
    <row r="240" spans="1:4" x14ac:dyDescent="0.2">
      <c r="A240" s="52">
        <v>3549</v>
      </c>
      <c r="B240" s="53" t="s">
        <v>126</v>
      </c>
      <c r="C240" s="54"/>
      <c r="D240" s="55"/>
    </row>
    <row r="241" spans="1:4" ht="25.5" x14ac:dyDescent="0.2">
      <c r="A241" s="56">
        <v>3561</v>
      </c>
      <c r="B241" s="53" t="s">
        <v>387</v>
      </c>
      <c r="C241" s="54"/>
      <c r="D241" s="55"/>
    </row>
    <row r="242" spans="1:4" x14ac:dyDescent="0.2">
      <c r="A242" s="52">
        <v>3562</v>
      </c>
      <c r="B242" s="53" t="s">
        <v>388</v>
      </c>
      <c r="C242" s="54"/>
      <c r="D242" s="55"/>
    </row>
    <row r="243" spans="1:4" x14ac:dyDescent="0.2">
      <c r="A243" s="56">
        <v>3569</v>
      </c>
      <c r="B243" s="53" t="s">
        <v>389</v>
      </c>
      <c r="C243" s="54"/>
      <c r="D243" s="55"/>
    </row>
    <row r="244" spans="1:4" x14ac:dyDescent="0.2">
      <c r="A244" s="52">
        <v>3581</v>
      </c>
      <c r="B244" s="53" t="s">
        <v>390</v>
      </c>
      <c r="C244" s="54"/>
      <c r="D244" s="55"/>
    </row>
    <row r="245" spans="1:4" x14ac:dyDescent="0.2">
      <c r="A245" s="56">
        <v>3589</v>
      </c>
      <c r="B245" s="53" t="s">
        <v>391</v>
      </c>
      <c r="C245" s="54"/>
      <c r="D245" s="55"/>
    </row>
    <row r="246" spans="1:4" x14ac:dyDescent="0.2">
      <c r="A246" s="52">
        <v>3591</v>
      </c>
      <c r="B246" s="53" t="s">
        <v>392</v>
      </c>
      <c r="C246" s="54"/>
      <c r="D246" s="55"/>
    </row>
    <row r="247" spans="1:4" x14ac:dyDescent="0.2">
      <c r="A247" s="56">
        <v>3592</v>
      </c>
      <c r="B247" s="53" t="s">
        <v>393</v>
      </c>
      <c r="C247" s="54"/>
      <c r="D247" s="55"/>
    </row>
    <row r="248" spans="1:4" x14ac:dyDescent="0.2">
      <c r="A248" s="52">
        <v>3599</v>
      </c>
      <c r="B248" s="53" t="s">
        <v>45</v>
      </c>
      <c r="C248" s="54"/>
      <c r="D248" s="55"/>
    </row>
    <row r="249" spans="1:4" x14ac:dyDescent="0.2">
      <c r="A249" s="56">
        <v>3611</v>
      </c>
      <c r="B249" s="53" t="s">
        <v>394</v>
      </c>
      <c r="C249" s="54"/>
      <c r="D249" s="55"/>
    </row>
    <row r="250" spans="1:4" x14ac:dyDescent="0.2">
      <c r="A250" s="52">
        <v>3612</v>
      </c>
      <c r="B250" s="53" t="s">
        <v>395</v>
      </c>
      <c r="C250" s="54"/>
      <c r="D250" s="55"/>
    </row>
    <row r="251" spans="1:4" x14ac:dyDescent="0.2">
      <c r="A251" s="56">
        <v>3613</v>
      </c>
      <c r="B251" s="53" t="s">
        <v>396</v>
      </c>
      <c r="C251" s="54"/>
      <c r="D251" s="55"/>
    </row>
    <row r="252" spans="1:4" x14ac:dyDescent="0.2">
      <c r="A252" s="52">
        <v>3614</v>
      </c>
      <c r="B252" s="53" t="s">
        <v>397</v>
      </c>
      <c r="C252" s="54"/>
      <c r="D252" s="55"/>
    </row>
    <row r="253" spans="1:4" x14ac:dyDescent="0.2">
      <c r="A253" s="52">
        <v>3615</v>
      </c>
      <c r="B253" s="53" t="s">
        <v>398</v>
      </c>
      <c r="C253" s="54"/>
      <c r="D253" s="55"/>
    </row>
    <row r="254" spans="1:4" x14ac:dyDescent="0.2">
      <c r="A254" s="56">
        <v>3619</v>
      </c>
      <c r="B254" s="53" t="s">
        <v>399</v>
      </c>
      <c r="C254" s="54"/>
      <c r="D254" s="55"/>
    </row>
    <row r="255" spans="1:4" x14ac:dyDescent="0.2">
      <c r="A255" s="52">
        <v>3631</v>
      </c>
      <c r="B255" s="53" t="s">
        <v>400</v>
      </c>
      <c r="C255" s="54"/>
      <c r="D255" s="55"/>
    </row>
    <row r="256" spans="1:4" x14ac:dyDescent="0.2">
      <c r="A256" s="56">
        <v>3632</v>
      </c>
      <c r="B256" s="53" t="s">
        <v>401</v>
      </c>
      <c r="C256" s="54"/>
      <c r="D256" s="55"/>
    </row>
    <row r="257" spans="1:4" x14ac:dyDescent="0.2">
      <c r="A257" s="52">
        <v>3633</v>
      </c>
      <c r="B257" s="53" t="s">
        <v>402</v>
      </c>
      <c r="C257" s="54"/>
      <c r="D257" s="55"/>
    </row>
    <row r="258" spans="1:4" x14ac:dyDescent="0.2">
      <c r="A258" s="56">
        <v>3634</v>
      </c>
      <c r="B258" s="53" t="s">
        <v>403</v>
      </c>
      <c r="C258" s="54"/>
      <c r="D258" s="55"/>
    </row>
    <row r="259" spans="1:4" x14ac:dyDescent="0.2">
      <c r="A259" s="52">
        <v>3635</v>
      </c>
      <c r="B259" s="53" t="s">
        <v>46</v>
      </c>
      <c r="C259" s="54"/>
      <c r="D259" s="55"/>
    </row>
    <row r="260" spans="1:4" x14ac:dyDescent="0.2">
      <c r="A260" s="52">
        <v>3636</v>
      </c>
      <c r="B260" s="53" t="s">
        <v>127</v>
      </c>
      <c r="C260" s="54"/>
      <c r="D260" s="55"/>
    </row>
    <row r="261" spans="1:4" x14ac:dyDescent="0.2">
      <c r="A261" s="52">
        <v>3639</v>
      </c>
      <c r="B261" s="53" t="s">
        <v>404</v>
      </c>
      <c r="C261" s="54"/>
      <c r="D261" s="55"/>
    </row>
    <row r="262" spans="1:4" ht="25.5" x14ac:dyDescent="0.2">
      <c r="A262" s="56">
        <v>3661</v>
      </c>
      <c r="B262" s="53" t="s">
        <v>405</v>
      </c>
      <c r="C262" s="54"/>
      <c r="D262" s="55"/>
    </row>
    <row r="263" spans="1:4" ht="25.5" x14ac:dyDescent="0.2">
      <c r="A263" s="52">
        <v>3662</v>
      </c>
      <c r="B263" s="53" t="s">
        <v>406</v>
      </c>
      <c r="C263" s="54"/>
      <c r="D263" s="55"/>
    </row>
    <row r="264" spans="1:4" ht="25.5" x14ac:dyDescent="0.2">
      <c r="A264" s="56">
        <v>3669</v>
      </c>
      <c r="B264" s="53" t="s">
        <v>407</v>
      </c>
      <c r="C264" s="54"/>
      <c r="D264" s="55"/>
    </row>
    <row r="265" spans="1:4" ht="25.5" x14ac:dyDescent="0.2">
      <c r="A265" s="52">
        <v>3680</v>
      </c>
      <c r="B265" s="53" t="s">
        <v>408</v>
      </c>
      <c r="C265" s="54"/>
      <c r="D265" s="55"/>
    </row>
    <row r="266" spans="1:4" ht="25.5" x14ac:dyDescent="0.2">
      <c r="A266" s="56">
        <v>3691</v>
      </c>
      <c r="B266" s="53" t="s">
        <v>409</v>
      </c>
      <c r="C266" s="54"/>
      <c r="D266" s="55"/>
    </row>
    <row r="267" spans="1:4" ht="25.5" x14ac:dyDescent="0.2">
      <c r="A267" s="52">
        <v>3699</v>
      </c>
      <c r="B267" s="53" t="s">
        <v>410</v>
      </c>
      <c r="C267" s="54"/>
      <c r="D267" s="55"/>
    </row>
    <row r="268" spans="1:4" x14ac:dyDescent="0.2">
      <c r="A268" s="56">
        <v>3711</v>
      </c>
      <c r="B268" s="53" t="s">
        <v>411</v>
      </c>
      <c r="C268" s="54"/>
      <c r="D268" s="55"/>
    </row>
    <row r="269" spans="1:4" x14ac:dyDescent="0.2">
      <c r="A269" s="52">
        <v>3712</v>
      </c>
      <c r="B269" s="53" t="s">
        <v>412</v>
      </c>
      <c r="C269" s="54"/>
      <c r="D269" s="55"/>
    </row>
    <row r="270" spans="1:4" x14ac:dyDescent="0.2">
      <c r="A270" s="56">
        <v>3713</v>
      </c>
      <c r="B270" s="53" t="s">
        <v>50</v>
      </c>
      <c r="C270" s="54"/>
      <c r="D270" s="55"/>
    </row>
    <row r="271" spans="1:4" ht="25.5" x14ac:dyDescent="0.2">
      <c r="A271" s="52">
        <v>3714</v>
      </c>
      <c r="B271" s="53" t="s">
        <v>413</v>
      </c>
      <c r="C271" s="54"/>
      <c r="D271" s="55"/>
    </row>
    <row r="272" spans="1:4" ht="25.5" x14ac:dyDescent="0.2">
      <c r="A272" s="56">
        <v>3715</v>
      </c>
      <c r="B272" s="53" t="s">
        <v>414</v>
      </c>
      <c r="C272" s="54"/>
      <c r="D272" s="55"/>
    </row>
    <row r="273" spans="1:4" x14ac:dyDescent="0.2">
      <c r="A273" s="52">
        <v>3716</v>
      </c>
      <c r="B273" s="53" t="s">
        <v>128</v>
      </c>
      <c r="C273" s="54"/>
      <c r="D273" s="55"/>
    </row>
    <row r="274" spans="1:4" x14ac:dyDescent="0.2">
      <c r="A274" s="52">
        <v>3719</v>
      </c>
      <c r="B274" s="53" t="s">
        <v>51</v>
      </c>
      <c r="C274" s="54"/>
      <c r="D274" s="55"/>
    </row>
    <row r="275" spans="1:4" x14ac:dyDescent="0.2">
      <c r="A275" s="52">
        <v>3721</v>
      </c>
      <c r="B275" s="53" t="s">
        <v>415</v>
      </c>
      <c r="C275" s="54"/>
      <c r="D275" s="55"/>
    </row>
    <row r="276" spans="1:4" x14ac:dyDescent="0.2">
      <c r="A276" s="56">
        <v>3722</v>
      </c>
      <c r="B276" s="53" t="s">
        <v>416</v>
      </c>
      <c r="C276" s="54"/>
      <c r="D276" s="55"/>
    </row>
    <row r="277" spans="1:4" ht="25.5" x14ac:dyDescent="0.2">
      <c r="A277" s="52">
        <v>3723</v>
      </c>
      <c r="B277" s="53" t="s">
        <v>417</v>
      </c>
      <c r="C277" s="54"/>
      <c r="D277" s="55"/>
    </row>
    <row r="278" spans="1:4" x14ac:dyDescent="0.2">
      <c r="A278" s="52">
        <v>3724</v>
      </c>
      <c r="B278" s="53" t="s">
        <v>418</v>
      </c>
      <c r="C278" s="54"/>
      <c r="D278" s="55"/>
    </row>
    <row r="279" spans="1:4" x14ac:dyDescent="0.2">
      <c r="A279" s="52">
        <v>3725</v>
      </c>
      <c r="B279" s="53" t="s">
        <v>419</v>
      </c>
      <c r="C279" s="54"/>
      <c r="D279" s="55"/>
    </row>
    <row r="280" spans="1:4" x14ac:dyDescent="0.2">
      <c r="A280" s="56">
        <v>3726</v>
      </c>
      <c r="B280" s="53" t="s">
        <v>420</v>
      </c>
      <c r="C280" s="54"/>
      <c r="D280" s="55"/>
    </row>
    <row r="281" spans="1:4" x14ac:dyDescent="0.2">
      <c r="A281" s="52">
        <v>3727</v>
      </c>
      <c r="B281" s="53" t="s">
        <v>129</v>
      </c>
      <c r="C281" s="54"/>
      <c r="D281" s="55"/>
    </row>
    <row r="282" spans="1:4" x14ac:dyDescent="0.2">
      <c r="A282" s="56">
        <v>3728</v>
      </c>
      <c r="B282" s="53" t="s">
        <v>421</v>
      </c>
      <c r="C282" s="54"/>
      <c r="D282" s="55"/>
    </row>
    <row r="283" spans="1:4" x14ac:dyDescent="0.2">
      <c r="A283" s="52">
        <v>3729</v>
      </c>
      <c r="B283" s="53" t="s">
        <v>52</v>
      </c>
      <c r="C283" s="54"/>
      <c r="D283" s="55"/>
    </row>
    <row r="284" spans="1:4" ht="25.5" x14ac:dyDescent="0.2">
      <c r="A284" s="56">
        <v>3731</v>
      </c>
      <c r="B284" s="53" t="s">
        <v>422</v>
      </c>
      <c r="C284" s="54"/>
      <c r="D284" s="55"/>
    </row>
    <row r="285" spans="1:4" x14ac:dyDescent="0.2">
      <c r="A285" s="52">
        <v>3732</v>
      </c>
      <c r="B285" s="53" t="s">
        <v>423</v>
      </c>
      <c r="C285" s="54"/>
      <c r="D285" s="55"/>
    </row>
    <row r="286" spans="1:4" x14ac:dyDescent="0.2">
      <c r="A286" s="56">
        <v>3733</v>
      </c>
      <c r="B286" s="53" t="s">
        <v>424</v>
      </c>
      <c r="C286" s="54"/>
      <c r="D286" s="55"/>
    </row>
    <row r="287" spans="1:4" x14ac:dyDescent="0.2">
      <c r="A287" s="52">
        <v>3734</v>
      </c>
      <c r="B287" s="53" t="s">
        <v>425</v>
      </c>
      <c r="C287" s="54"/>
      <c r="D287" s="55"/>
    </row>
    <row r="288" spans="1:4" x14ac:dyDescent="0.2">
      <c r="A288" s="56">
        <v>3739</v>
      </c>
      <c r="B288" s="53" t="s">
        <v>426</v>
      </c>
      <c r="C288" s="54"/>
      <c r="D288" s="55"/>
    </row>
    <row r="289" spans="1:4" x14ac:dyDescent="0.2">
      <c r="A289" s="52">
        <v>3741</v>
      </c>
      <c r="B289" s="53" t="s">
        <v>130</v>
      </c>
      <c r="C289" s="54"/>
      <c r="D289" s="55"/>
    </row>
    <row r="290" spans="1:4" x14ac:dyDescent="0.2">
      <c r="A290" s="52">
        <v>3742</v>
      </c>
      <c r="B290" s="53" t="s">
        <v>131</v>
      </c>
      <c r="C290" s="54"/>
      <c r="D290" s="55"/>
    </row>
    <row r="291" spans="1:4" ht="25.5" x14ac:dyDescent="0.2">
      <c r="A291" s="52">
        <v>3743</v>
      </c>
      <c r="B291" s="53" t="s">
        <v>427</v>
      </c>
      <c r="C291" s="54"/>
      <c r="D291" s="55"/>
    </row>
    <row r="292" spans="1:4" x14ac:dyDescent="0.2">
      <c r="A292" s="56">
        <v>3744</v>
      </c>
      <c r="B292" s="53" t="s">
        <v>132</v>
      </c>
      <c r="C292" s="54"/>
      <c r="D292" s="55"/>
    </row>
    <row r="293" spans="1:4" x14ac:dyDescent="0.2">
      <c r="A293" s="52">
        <v>3745</v>
      </c>
      <c r="B293" s="53" t="s">
        <v>428</v>
      </c>
      <c r="C293" s="54"/>
      <c r="D293" s="55"/>
    </row>
    <row r="294" spans="1:4" x14ac:dyDescent="0.2">
      <c r="A294" s="52">
        <v>3749</v>
      </c>
      <c r="B294" s="59" t="s">
        <v>429</v>
      </c>
      <c r="C294" s="54">
        <v>82</v>
      </c>
      <c r="D294" s="55"/>
    </row>
    <row r="295" spans="1:4" ht="38.25" x14ac:dyDescent="0.2">
      <c r="A295" s="52">
        <v>3751</v>
      </c>
      <c r="B295" s="53" t="s">
        <v>430</v>
      </c>
      <c r="C295" s="54"/>
      <c r="D295" s="55"/>
    </row>
    <row r="296" spans="1:4" x14ac:dyDescent="0.2">
      <c r="A296" s="56">
        <v>3753</v>
      </c>
      <c r="B296" s="53" t="s">
        <v>431</v>
      </c>
      <c r="C296" s="54"/>
      <c r="D296" s="55"/>
    </row>
    <row r="297" spans="1:4" x14ac:dyDescent="0.2">
      <c r="A297" s="52">
        <v>3759</v>
      </c>
      <c r="B297" s="53" t="s">
        <v>432</v>
      </c>
      <c r="C297" s="54"/>
      <c r="D297" s="55"/>
    </row>
    <row r="298" spans="1:4" ht="25.5" x14ac:dyDescent="0.2">
      <c r="A298" s="56">
        <v>3761</v>
      </c>
      <c r="B298" s="53" t="s">
        <v>433</v>
      </c>
      <c r="C298" s="54"/>
      <c r="D298" s="55"/>
    </row>
    <row r="299" spans="1:4" ht="25.5" x14ac:dyDescent="0.2">
      <c r="A299" s="52">
        <v>3762</v>
      </c>
      <c r="B299" s="53" t="s">
        <v>434</v>
      </c>
      <c r="C299" s="54"/>
      <c r="D299" s="55"/>
    </row>
    <row r="300" spans="1:4" x14ac:dyDescent="0.2">
      <c r="A300" s="52">
        <v>3769</v>
      </c>
      <c r="B300" s="53" t="s">
        <v>53</v>
      </c>
      <c r="C300" s="54"/>
      <c r="D300" s="55"/>
    </row>
    <row r="301" spans="1:4" x14ac:dyDescent="0.2">
      <c r="A301" s="52">
        <v>3771</v>
      </c>
      <c r="B301" s="53" t="s">
        <v>435</v>
      </c>
      <c r="C301" s="54"/>
      <c r="D301" s="55"/>
    </row>
    <row r="302" spans="1:4" x14ac:dyDescent="0.2">
      <c r="A302" s="56">
        <v>3772</v>
      </c>
      <c r="B302" s="53" t="s">
        <v>436</v>
      </c>
      <c r="C302" s="54"/>
      <c r="D302" s="55"/>
    </row>
    <row r="303" spans="1:4" x14ac:dyDescent="0.2">
      <c r="A303" s="52">
        <v>3773</v>
      </c>
      <c r="B303" s="53" t="s">
        <v>437</v>
      </c>
      <c r="C303" s="54"/>
      <c r="D303" s="55"/>
    </row>
    <row r="304" spans="1:4" x14ac:dyDescent="0.2">
      <c r="A304" s="56">
        <v>3779</v>
      </c>
      <c r="B304" s="53" t="s">
        <v>438</v>
      </c>
      <c r="C304" s="54"/>
      <c r="D304" s="55"/>
    </row>
    <row r="305" spans="1:4" x14ac:dyDescent="0.2">
      <c r="A305" s="52">
        <v>3780</v>
      </c>
      <c r="B305" s="53" t="s">
        <v>439</v>
      </c>
      <c r="C305" s="54"/>
      <c r="D305" s="55"/>
    </row>
    <row r="306" spans="1:4" x14ac:dyDescent="0.2">
      <c r="A306" s="56">
        <v>3791</v>
      </c>
      <c r="B306" s="53" t="s">
        <v>440</v>
      </c>
      <c r="C306" s="54"/>
      <c r="D306" s="55"/>
    </row>
    <row r="307" spans="1:4" x14ac:dyDescent="0.2">
      <c r="A307" s="52">
        <v>3792</v>
      </c>
      <c r="B307" s="53" t="s">
        <v>133</v>
      </c>
      <c r="C307" s="54"/>
      <c r="D307" s="55"/>
    </row>
    <row r="308" spans="1:4" x14ac:dyDescent="0.2">
      <c r="A308" s="56">
        <v>3793</v>
      </c>
      <c r="B308" s="53" t="s">
        <v>441</v>
      </c>
      <c r="C308" s="54"/>
      <c r="D308" s="55"/>
    </row>
    <row r="309" spans="1:4" x14ac:dyDescent="0.2">
      <c r="A309" s="52">
        <v>3799</v>
      </c>
      <c r="B309" s="53" t="s">
        <v>134</v>
      </c>
      <c r="C309" s="54"/>
      <c r="D309" s="55"/>
    </row>
    <row r="310" spans="1:4" x14ac:dyDescent="0.2">
      <c r="A310" s="56">
        <v>3801</v>
      </c>
      <c r="B310" s="53" t="s">
        <v>442</v>
      </c>
      <c r="C310" s="54"/>
      <c r="D310" s="55"/>
    </row>
    <row r="311" spans="1:4" x14ac:dyDescent="0.2">
      <c r="A311" s="52">
        <v>3802</v>
      </c>
      <c r="B311" s="53" t="s">
        <v>443</v>
      </c>
      <c r="C311" s="54"/>
      <c r="D311" s="55"/>
    </row>
    <row r="312" spans="1:4" x14ac:dyDescent="0.2">
      <c r="A312" s="52">
        <v>3803</v>
      </c>
      <c r="B312" s="53" t="s">
        <v>444</v>
      </c>
      <c r="C312" s="54"/>
      <c r="D312" s="55"/>
    </row>
    <row r="313" spans="1:4" x14ac:dyDescent="0.2">
      <c r="A313" s="56">
        <v>3809</v>
      </c>
      <c r="B313" s="53" t="s">
        <v>445</v>
      </c>
      <c r="C313" s="54"/>
      <c r="D313" s="55"/>
    </row>
    <row r="314" spans="1:4" ht="25.5" x14ac:dyDescent="0.2">
      <c r="A314" s="52">
        <v>3900</v>
      </c>
      <c r="B314" s="53" t="s">
        <v>446</v>
      </c>
      <c r="C314" s="54"/>
      <c r="D314" s="55"/>
    </row>
    <row r="315" spans="1:4" x14ac:dyDescent="0.2">
      <c r="A315" s="52">
        <v>4111</v>
      </c>
      <c r="B315" s="53" t="s">
        <v>447</v>
      </c>
      <c r="C315" s="54"/>
      <c r="D315" s="55"/>
    </row>
    <row r="316" spans="1:4" x14ac:dyDescent="0.2">
      <c r="A316" s="56">
        <v>4112</v>
      </c>
      <c r="B316" s="53" t="s">
        <v>448</v>
      </c>
      <c r="C316" s="54"/>
      <c r="D316" s="55"/>
    </row>
    <row r="317" spans="1:4" x14ac:dyDescent="0.2">
      <c r="A317" s="52">
        <v>4113</v>
      </c>
      <c r="B317" s="53" t="s">
        <v>449</v>
      </c>
      <c r="C317" s="54"/>
      <c r="D317" s="55"/>
    </row>
    <row r="318" spans="1:4" x14ac:dyDescent="0.2">
      <c r="A318" s="56">
        <v>4114</v>
      </c>
      <c r="B318" s="53" t="s">
        <v>450</v>
      </c>
      <c r="C318" s="54"/>
      <c r="D318" s="55"/>
    </row>
    <row r="319" spans="1:4" x14ac:dyDescent="0.2">
      <c r="A319" s="52">
        <v>4115</v>
      </c>
      <c r="B319" s="53" t="s">
        <v>451</v>
      </c>
      <c r="C319" s="54"/>
      <c r="D319" s="55"/>
    </row>
    <row r="320" spans="1:4" x14ac:dyDescent="0.2">
      <c r="A320" s="56">
        <v>4116</v>
      </c>
      <c r="B320" s="53" t="s">
        <v>452</v>
      </c>
      <c r="C320" s="54"/>
      <c r="D320" s="55"/>
    </row>
    <row r="321" spans="1:4" x14ac:dyDescent="0.2">
      <c r="A321" s="52">
        <v>4117</v>
      </c>
      <c r="B321" s="53" t="s">
        <v>453</v>
      </c>
      <c r="C321" s="54"/>
      <c r="D321" s="55"/>
    </row>
    <row r="322" spans="1:4" x14ac:dyDescent="0.2">
      <c r="A322" s="52">
        <v>4119</v>
      </c>
      <c r="B322" s="53" t="s">
        <v>454</v>
      </c>
      <c r="C322" s="54"/>
      <c r="D322" s="55"/>
    </row>
    <row r="323" spans="1:4" x14ac:dyDescent="0.2">
      <c r="A323" s="56">
        <v>4121</v>
      </c>
      <c r="B323" s="53" t="s">
        <v>455</v>
      </c>
      <c r="C323" s="54"/>
      <c r="D323" s="55"/>
    </row>
    <row r="324" spans="1:4" x14ac:dyDescent="0.2">
      <c r="A324" s="52">
        <v>4122</v>
      </c>
      <c r="B324" s="53" t="s">
        <v>456</v>
      </c>
      <c r="C324" s="54"/>
      <c r="D324" s="55"/>
    </row>
    <row r="325" spans="1:4" x14ac:dyDescent="0.2">
      <c r="A325" s="56">
        <v>4123</v>
      </c>
      <c r="B325" s="53" t="s">
        <v>457</v>
      </c>
      <c r="C325" s="54"/>
      <c r="D325" s="55"/>
    </row>
    <row r="326" spans="1:4" x14ac:dyDescent="0.2">
      <c r="A326" s="56">
        <v>4124</v>
      </c>
      <c r="B326" s="53" t="s">
        <v>458</v>
      </c>
      <c r="C326" s="54"/>
      <c r="D326" s="55"/>
    </row>
    <row r="327" spans="1:4" x14ac:dyDescent="0.2">
      <c r="A327" s="56" t="s">
        <v>459</v>
      </c>
      <c r="B327" s="53" t="s">
        <v>460</v>
      </c>
      <c r="C327" s="54"/>
      <c r="D327" s="55"/>
    </row>
    <row r="328" spans="1:4" x14ac:dyDescent="0.2">
      <c r="A328" s="56">
        <v>4126</v>
      </c>
      <c r="B328" s="53" t="s">
        <v>461</v>
      </c>
      <c r="C328" s="54"/>
      <c r="D328" s="55"/>
    </row>
    <row r="329" spans="1:4" x14ac:dyDescent="0.2">
      <c r="A329" s="56">
        <v>4129</v>
      </c>
      <c r="B329" s="53" t="s">
        <v>462</v>
      </c>
      <c r="C329" s="54"/>
      <c r="D329" s="55"/>
    </row>
    <row r="330" spans="1:4" x14ac:dyDescent="0.2">
      <c r="A330" s="52">
        <v>4131</v>
      </c>
      <c r="B330" s="53" t="s">
        <v>463</v>
      </c>
      <c r="C330" s="54"/>
      <c r="D330" s="55"/>
    </row>
    <row r="331" spans="1:4" x14ac:dyDescent="0.2">
      <c r="A331" s="56">
        <v>4132</v>
      </c>
      <c r="B331" s="53" t="s">
        <v>464</v>
      </c>
      <c r="C331" s="54"/>
      <c r="D331" s="55"/>
    </row>
    <row r="332" spans="1:4" x14ac:dyDescent="0.2">
      <c r="A332" s="52">
        <v>4133</v>
      </c>
      <c r="B332" s="53" t="s">
        <v>465</v>
      </c>
      <c r="C332" s="54"/>
      <c r="D332" s="55"/>
    </row>
    <row r="333" spans="1:4" x14ac:dyDescent="0.2">
      <c r="A333" s="56">
        <v>4134</v>
      </c>
      <c r="B333" s="53" t="s">
        <v>466</v>
      </c>
      <c r="C333" s="54"/>
      <c r="D333" s="55"/>
    </row>
    <row r="334" spans="1:4" x14ac:dyDescent="0.2">
      <c r="A334" s="52">
        <v>4136</v>
      </c>
      <c r="B334" s="53" t="s">
        <v>467</v>
      </c>
      <c r="C334" s="54"/>
      <c r="D334" s="55"/>
    </row>
    <row r="335" spans="1:4" x14ac:dyDescent="0.2">
      <c r="A335" s="56">
        <v>4138</v>
      </c>
      <c r="B335" s="53" t="s">
        <v>468</v>
      </c>
      <c r="C335" s="54"/>
      <c r="D335" s="55"/>
    </row>
    <row r="336" spans="1:4" x14ac:dyDescent="0.2">
      <c r="A336" s="52">
        <v>4141</v>
      </c>
      <c r="B336" s="53" t="s">
        <v>469</v>
      </c>
      <c r="C336" s="54"/>
      <c r="D336" s="55"/>
    </row>
    <row r="337" spans="1:4" x14ac:dyDescent="0.2">
      <c r="A337" s="56">
        <v>4142</v>
      </c>
      <c r="B337" s="53" t="s">
        <v>470</v>
      </c>
      <c r="C337" s="54"/>
      <c r="D337" s="55"/>
    </row>
    <row r="338" spans="1:4" x14ac:dyDescent="0.2">
      <c r="A338" s="52">
        <v>4149</v>
      </c>
      <c r="B338" s="53" t="s">
        <v>471</v>
      </c>
      <c r="C338" s="54"/>
      <c r="D338" s="55"/>
    </row>
    <row r="339" spans="1:4" x14ac:dyDescent="0.2">
      <c r="A339" s="61">
        <v>4151</v>
      </c>
      <c r="B339" s="53" t="s">
        <v>472</v>
      </c>
      <c r="C339" s="54"/>
      <c r="D339" s="55"/>
    </row>
    <row r="340" spans="1:4" x14ac:dyDescent="0.2">
      <c r="A340" s="52">
        <v>4152</v>
      </c>
      <c r="B340" s="53" t="s">
        <v>473</v>
      </c>
      <c r="C340" s="54"/>
      <c r="D340" s="55"/>
    </row>
    <row r="341" spans="1:4" x14ac:dyDescent="0.2">
      <c r="A341" s="52">
        <v>4153</v>
      </c>
      <c r="B341" s="53" t="s">
        <v>474</v>
      </c>
      <c r="C341" s="54"/>
      <c r="D341" s="55"/>
    </row>
    <row r="342" spans="1:4" x14ac:dyDescent="0.2">
      <c r="A342" s="52">
        <v>4154</v>
      </c>
      <c r="B342" s="53" t="s">
        <v>475</v>
      </c>
      <c r="C342" s="54"/>
      <c r="D342" s="55"/>
    </row>
    <row r="343" spans="1:4" ht="25.5" x14ac:dyDescent="0.2">
      <c r="A343" s="52">
        <v>4159</v>
      </c>
      <c r="B343" s="53" t="s">
        <v>476</v>
      </c>
      <c r="C343" s="54"/>
      <c r="D343" s="55"/>
    </row>
    <row r="344" spans="1:4" x14ac:dyDescent="0.2">
      <c r="A344" s="56">
        <v>4171</v>
      </c>
      <c r="B344" s="53" t="s">
        <v>477</v>
      </c>
      <c r="C344" s="54"/>
      <c r="D344" s="55"/>
    </row>
    <row r="345" spans="1:4" x14ac:dyDescent="0.2">
      <c r="A345" s="52">
        <v>4172</v>
      </c>
      <c r="B345" s="53" t="s">
        <v>478</v>
      </c>
      <c r="C345" s="54"/>
      <c r="D345" s="55"/>
    </row>
    <row r="346" spans="1:4" x14ac:dyDescent="0.2">
      <c r="A346" s="56">
        <v>4173</v>
      </c>
      <c r="B346" s="53" t="s">
        <v>479</v>
      </c>
      <c r="C346" s="54"/>
      <c r="D346" s="55"/>
    </row>
    <row r="347" spans="1:4" ht="25.5" x14ac:dyDescent="0.2">
      <c r="A347" s="52">
        <v>4177</v>
      </c>
      <c r="B347" s="53" t="s">
        <v>480</v>
      </c>
      <c r="C347" s="54"/>
      <c r="D347" s="55"/>
    </row>
    <row r="348" spans="1:4" x14ac:dyDescent="0.2">
      <c r="A348" s="56">
        <v>4179</v>
      </c>
      <c r="B348" s="53" t="s">
        <v>55</v>
      </c>
      <c r="C348" s="54"/>
      <c r="D348" s="55"/>
    </row>
    <row r="349" spans="1:4" x14ac:dyDescent="0.2">
      <c r="A349" s="56">
        <v>4182</v>
      </c>
      <c r="B349" s="53" t="s">
        <v>481</v>
      </c>
      <c r="C349" s="54"/>
      <c r="D349" s="55"/>
    </row>
    <row r="350" spans="1:4" x14ac:dyDescent="0.2">
      <c r="A350" s="52">
        <v>4183</v>
      </c>
      <c r="B350" s="53" t="s">
        <v>482</v>
      </c>
      <c r="C350" s="54"/>
      <c r="D350" s="55"/>
    </row>
    <row r="351" spans="1:4" ht="25.5" x14ac:dyDescent="0.2">
      <c r="A351" s="56">
        <v>4184</v>
      </c>
      <c r="B351" s="53" t="s">
        <v>483</v>
      </c>
      <c r="C351" s="54"/>
      <c r="D351" s="55"/>
    </row>
    <row r="352" spans="1:4" x14ac:dyDescent="0.2">
      <c r="A352" s="52">
        <v>4185</v>
      </c>
      <c r="B352" s="53" t="s">
        <v>484</v>
      </c>
      <c r="C352" s="54"/>
      <c r="D352" s="55"/>
    </row>
    <row r="353" spans="1:4" x14ac:dyDescent="0.2">
      <c r="A353" s="56">
        <v>4186</v>
      </c>
      <c r="B353" s="53" t="s">
        <v>485</v>
      </c>
      <c r="C353" s="54"/>
      <c r="D353" s="55"/>
    </row>
    <row r="354" spans="1:4" x14ac:dyDescent="0.2">
      <c r="A354" s="52">
        <v>4187</v>
      </c>
      <c r="B354" s="53" t="s">
        <v>486</v>
      </c>
      <c r="C354" s="54"/>
      <c r="D354" s="55"/>
    </row>
    <row r="355" spans="1:4" x14ac:dyDescent="0.2">
      <c r="A355" s="56">
        <v>4188</v>
      </c>
      <c r="B355" s="53" t="s">
        <v>487</v>
      </c>
      <c r="C355" s="54"/>
      <c r="D355" s="55"/>
    </row>
    <row r="356" spans="1:4" x14ac:dyDescent="0.2">
      <c r="A356" s="52">
        <v>4189</v>
      </c>
      <c r="B356" s="53" t="s">
        <v>488</v>
      </c>
      <c r="C356" s="54"/>
      <c r="D356" s="55"/>
    </row>
    <row r="357" spans="1:4" x14ac:dyDescent="0.2">
      <c r="A357" s="56">
        <v>4191</v>
      </c>
      <c r="B357" s="53" t="s">
        <v>489</v>
      </c>
      <c r="C357" s="54"/>
      <c r="D357" s="55"/>
    </row>
    <row r="358" spans="1:4" x14ac:dyDescent="0.2">
      <c r="A358" s="52">
        <v>4192</v>
      </c>
      <c r="B358" s="53" t="s">
        <v>490</v>
      </c>
      <c r="C358" s="54"/>
      <c r="D358" s="55"/>
    </row>
    <row r="359" spans="1:4" x14ac:dyDescent="0.2">
      <c r="A359" s="56">
        <v>4193</v>
      </c>
      <c r="B359" s="53" t="s">
        <v>491</v>
      </c>
      <c r="C359" s="54"/>
      <c r="D359" s="55"/>
    </row>
    <row r="360" spans="1:4" x14ac:dyDescent="0.2">
      <c r="A360" s="52">
        <v>4194</v>
      </c>
      <c r="B360" s="53" t="s">
        <v>492</v>
      </c>
      <c r="C360" s="54"/>
      <c r="D360" s="55"/>
    </row>
    <row r="361" spans="1:4" x14ac:dyDescent="0.2">
      <c r="A361" s="56">
        <v>4195</v>
      </c>
      <c r="B361" s="53" t="s">
        <v>493</v>
      </c>
      <c r="C361" s="54"/>
      <c r="D361" s="55"/>
    </row>
    <row r="362" spans="1:4" x14ac:dyDescent="0.2">
      <c r="A362" s="56" t="s">
        <v>494</v>
      </c>
      <c r="B362" s="62" t="s">
        <v>495</v>
      </c>
      <c r="C362" s="54">
        <v>84</v>
      </c>
      <c r="D362" s="55"/>
    </row>
    <row r="363" spans="1:4" ht="25.5" x14ac:dyDescent="0.2">
      <c r="A363" s="52">
        <v>4199</v>
      </c>
      <c r="B363" s="53" t="s">
        <v>496</v>
      </c>
      <c r="C363" s="54"/>
      <c r="D363" s="55"/>
    </row>
    <row r="364" spans="1:4" x14ac:dyDescent="0.2">
      <c r="A364" s="52">
        <v>4210</v>
      </c>
      <c r="B364" s="53" t="s">
        <v>497</v>
      </c>
      <c r="C364" s="54"/>
      <c r="D364" s="55"/>
    </row>
    <row r="365" spans="1:4" x14ac:dyDescent="0.2">
      <c r="A365" s="56">
        <v>4221</v>
      </c>
      <c r="B365" s="53" t="s">
        <v>498</v>
      </c>
      <c r="C365" s="54"/>
      <c r="D365" s="55"/>
    </row>
    <row r="366" spans="1:4" x14ac:dyDescent="0.2">
      <c r="A366" s="52">
        <v>4222</v>
      </c>
      <c r="B366" s="53" t="s">
        <v>499</v>
      </c>
      <c r="C366" s="54"/>
      <c r="D366" s="55"/>
    </row>
    <row r="367" spans="1:4" x14ac:dyDescent="0.2">
      <c r="A367" s="56">
        <v>4223</v>
      </c>
      <c r="B367" s="53" t="s">
        <v>500</v>
      </c>
      <c r="C367" s="54"/>
      <c r="D367" s="55"/>
    </row>
    <row r="368" spans="1:4" x14ac:dyDescent="0.2">
      <c r="A368" s="52">
        <v>4225</v>
      </c>
      <c r="B368" s="53" t="s">
        <v>501</v>
      </c>
      <c r="C368" s="54"/>
      <c r="D368" s="55"/>
    </row>
    <row r="369" spans="1:4" x14ac:dyDescent="0.2">
      <c r="A369" s="56">
        <v>4226</v>
      </c>
      <c r="B369" s="53" t="s">
        <v>502</v>
      </c>
      <c r="C369" s="54"/>
      <c r="D369" s="55"/>
    </row>
    <row r="370" spans="1:4" x14ac:dyDescent="0.2">
      <c r="A370" s="52">
        <v>4227</v>
      </c>
      <c r="B370" s="53" t="s">
        <v>503</v>
      </c>
      <c r="C370" s="54"/>
      <c r="D370" s="55"/>
    </row>
    <row r="371" spans="1:4" x14ac:dyDescent="0.2">
      <c r="A371" s="56">
        <v>4229</v>
      </c>
      <c r="B371" s="53" t="s">
        <v>504</v>
      </c>
      <c r="C371" s="54"/>
      <c r="D371" s="55"/>
    </row>
    <row r="372" spans="1:4" ht="25.5" x14ac:dyDescent="0.2">
      <c r="A372" s="52">
        <v>4230</v>
      </c>
      <c r="B372" s="53" t="s">
        <v>505</v>
      </c>
      <c r="C372" s="54"/>
      <c r="D372" s="55"/>
    </row>
    <row r="373" spans="1:4" ht="25.5" x14ac:dyDescent="0.2">
      <c r="A373" s="52">
        <v>4240</v>
      </c>
      <c r="B373" s="53" t="s">
        <v>506</v>
      </c>
      <c r="C373" s="54"/>
      <c r="D373" s="55"/>
    </row>
    <row r="374" spans="1:4" x14ac:dyDescent="0.2">
      <c r="A374" s="56">
        <v>4250</v>
      </c>
      <c r="B374" s="53" t="s">
        <v>507</v>
      </c>
      <c r="C374" s="54"/>
      <c r="D374" s="55"/>
    </row>
    <row r="375" spans="1:4" x14ac:dyDescent="0.2">
      <c r="A375" s="52">
        <v>4280</v>
      </c>
      <c r="B375" s="53" t="s">
        <v>508</v>
      </c>
      <c r="C375" s="54"/>
      <c r="D375" s="55"/>
    </row>
    <row r="376" spans="1:4" x14ac:dyDescent="0.2">
      <c r="A376" s="56">
        <v>4311</v>
      </c>
      <c r="B376" s="53" t="s">
        <v>509</v>
      </c>
      <c r="C376" s="54"/>
      <c r="D376" s="55"/>
    </row>
    <row r="377" spans="1:4" x14ac:dyDescent="0.2">
      <c r="A377" s="52">
        <v>4312</v>
      </c>
      <c r="B377" s="53" t="s">
        <v>136</v>
      </c>
      <c r="C377" s="54"/>
      <c r="D377" s="55"/>
    </row>
    <row r="378" spans="1:4" x14ac:dyDescent="0.2">
      <c r="A378" s="52">
        <v>4319</v>
      </c>
      <c r="B378" s="53" t="s">
        <v>510</v>
      </c>
      <c r="C378" s="54"/>
      <c r="D378" s="55"/>
    </row>
    <row r="379" spans="1:4" x14ac:dyDescent="0.2">
      <c r="A379" s="52">
        <v>4324</v>
      </c>
      <c r="B379" s="53" t="s">
        <v>137</v>
      </c>
      <c r="C379" s="54"/>
      <c r="D379" s="55"/>
    </row>
    <row r="380" spans="1:4" x14ac:dyDescent="0.2">
      <c r="A380" s="52">
        <v>4329</v>
      </c>
      <c r="B380" s="53" t="s">
        <v>56</v>
      </c>
      <c r="C380" s="54"/>
      <c r="D380" s="55"/>
    </row>
    <row r="381" spans="1:4" x14ac:dyDescent="0.2">
      <c r="A381" s="52">
        <v>4334</v>
      </c>
      <c r="B381" s="53" t="s">
        <v>511</v>
      </c>
      <c r="C381" s="54"/>
      <c r="D381" s="55"/>
    </row>
    <row r="382" spans="1:4" x14ac:dyDescent="0.2">
      <c r="A382" s="52">
        <v>4339</v>
      </c>
      <c r="B382" s="59" t="s">
        <v>138</v>
      </c>
      <c r="C382" s="54">
        <v>85</v>
      </c>
      <c r="D382" s="55"/>
    </row>
    <row r="383" spans="1:4" ht="25.5" x14ac:dyDescent="0.2">
      <c r="A383" s="52">
        <v>4341</v>
      </c>
      <c r="B383" s="53" t="s">
        <v>512</v>
      </c>
      <c r="C383" s="54"/>
      <c r="D383" s="55"/>
    </row>
    <row r="384" spans="1:4" ht="25.5" x14ac:dyDescent="0.2">
      <c r="A384" s="56">
        <v>4342</v>
      </c>
      <c r="B384" s="53" t="s">
        <v>513</v>
      </c>
      <c r="C384" s="54"/>
      <c r="D384" s="55"/>
    </row>
    <row r="385" spans="1:4" ht="25.5" x14ac:dyDescent="0.2">
      <c r="A385" s="52">
        <v>4343</v>
      </c>
      <c r="B385" s="53" t="s">
        <v>514</v>
      </c>
      <c r="C385" s="54"/>
      <c r="D385" s="55"/>
    </row>
    <row r="386" spans="1:4" x14ac:dyDescent="0.2">
      <c r="A386" s="56">
        <v>4344</v>
      </c>
      <c r="B386" s="53" t="s">
        <v>139</v>
      </c>
      <c r="C386" s="54"/>
      <c r="D386" s="55"/>
    </row>
    <row r="387" spans="1:4" x14ac:dyDescent="0.2">
      <c r="A387" s="52">
        <v>4345</v>
      </c>
      <c r="B387" s="53" t="s">
        <v>515</v>
      </c>
      <c r="C387" s="54"/>
      <c r="D387" s="55"/>
    </row>
    <row r="388" spans="1:4" ht="25.5" x14ac:dyDescent="0.2">
      <c r="A388" s="52">
        <v>4349</v>
      </c>
      <c r="B388" s="53" t="s">
        <v>516</v>
      </c>
      <c r="C388" s="54"/>
      <c r="D388" s="55"/>
    </row>
    <row r="389" spans="1:4" x14ac:dyDescent="0.2">
      <c r="A389" s="52">
        <v>4350</v>
      </c>
      <c r="B389" s="53" t="s">
        <v>57</v>
      </c>
      <c r="C389" s="54"/>
      <c r="D389" s="55"/>
    </row>
    <row r="390" spans="1:4" ht="25.5" x14ac:dyDescent="0.2">
      <c r="A390" s="52">
        <v>4351</v>
      </c>
      <c r="B390" s="53" t="s">
        <v>517</v>
      </c>
      <c r="C390" s="54"/>
      <c r="D390" s="55"/>
    </row>
    <row r="391" spans="1:4" x14ac:dyDescent="0.2">
      <c r="A391" s="56">
        <v>4352</v>
      </c>
      <c r="B391" s="53" t="s">
        <v>140</v>
      </c>
      <c r="C391" s="54"/>
      <c r="D391" s="55"/>
    </row>
    <row r="392" spans="1:4" x14ac:dyDescent="0.2">
      <c r="A392" s="52">
        <v>4353</v>
      </c>
      <c r="B392" s="53" t="s">
        <v>518</v>
      </c>
      <c r="C392" s="54"/>
      <c r="D392" s="55"/>
    </row>
    <row r="393" spans="1:4" x14ac:dyDescent="0.2">
      <c r="A393" s="56">
        <v>4354</v>
      </c>
      <c r="B393" s="53" t="s">
        <v>141</v>
      </c>
      <c r="C393" s="54"/>
      <c r="D393" s="55"/>
    </row>
    <row r="394" spans="1:4" x14ac:dyDescent="0.2">
      <c r="A394" s="52">
        <v>4355</v>
      </c>
      <c r="B394" s="53" t="s">
        <v>142</v>
      </c>
      <c r="C394" s="54"/>
      <c r="D394" s="55"/>
    </row>
    <row r="395" spans="1:4" x14ac:dyDescent="0.2">
      <c r="A395" s="56">
        <v>4356</v>
      </c>
      <c r="B395" s="53" t="s">
        <v>143</v>
      </c>
      <c r="C395" s="54"/>
      <c r="D395" s="55"/>
    </row>
    <row r="396" spans="1:4" ht="25.5" x14ac:dyDescent="0.2">
      <c r="A396" s="52">
        <v>4357</v>
      </c>
      <c r="B396" s="53" t="s">
        <v>519</v>
      </c>
      <c r="C396" s="54"/>
      <c r="D396" s="55"/>
    </row>
    <row r="397" spans="1:4" ht="25.5" x14ac:dyDescent="0.2">
      <c r="A397" s="56">
        <v>4358</v>
      </c>
      <c r="B397" s="53" t="s">
        <v>520</v>
      </c>
      <c r="C397" s="54"/>
      <c r="D397" s="55"/>
    </row>
    <row r="398" spans="1:4" x14ac:dyDescent="0.2">
      <c r="A398" s="52">
        <v>4359</v>
      </c>
      <c r="B398" s="53" t="s">
        <v>144</v>
      </c>
      <c r="C398" s="54"/>
      <c r="D398" s="55"/>
    </row>
    <row r="399" spans="1:4" ht="25.5" x14ac:dyDescent="0.2">
      <c r="A399" s="56">
        <v>4361</v>
      </c>
      <c r="B399" s="53" t="s">
        <v>521</v>
      </c>
      <c r="C399" s="54"/>
      <c r="D399" s="55"/>
    </row>
    <row r="400" spans="1:4" ht="25.5" x14ac:dyDescent="0.2">
      <c r="A400" s="52">
        <v>4362</v>
      </c>
      <c r="B400" s="53" t="s">
        <v>522</v>
      </c>
      <c r="C400" s="54"/>
      <c r="D400" s="55"/>
    </row>
    <row r="401" spans="1:4" ht="25.5" x14ac:dyDescent="0.2">
      <c r="A401" s="56">
        <v>4363</v>
      </c>
      <c r="B401" s="53" t="s">
        <v>523</v>
      </c>
      <c r="C401" s="54"/>
      <c r="D401" s="55"/>
    </row>
    <row r="402" spans="1:4" ht="25.5" x14ac:dyDescent="0.2">
      <c r="A402" s="52">
        <v>4369</v>
      </c>
      <c r="B402" s="53" t="s">
        <v>524</v>
      </c>
      <c r="C402" s="54"/>
      <c r="D402" s="55"/>
    </row>
    <row r="403" spans="1:4" ht="25.5" x14ac:dyDescent="0.2">
      <c r="A403" s="56">
        <v>4371</v>
      </c>
      <c r="B403" s="53" t="s">
        <v>525</v>
      </c>
      <c r="C403" s="54"/>
      <c r="D403" s="55"/>
    </row>
    <row r="404" spans="1:4" x14ac:dyDescent="0.2">
      <c r="A404" s="52">
        <v>4372</v>
      </c>
      <c r="B404" s="53" t="s">
        <v>145</v>
      </c>
      <c r="C404" s="54"/>
      <c r="D404" s="55"/>
    </row>
    <row r="405" spans="1:4" x14ac:dyDescent="0.2">
      <c r="A405" s="56">
        <v>4373</v>
      </c>
      <c r="B405" s="53" t="s">
        <v>146</v>
      </c>
      <c r="C405" s="54"/>
      <c r="D405" s="55"/>
    </row>
    <row r="406" spans="1:4" ht="25.5" x14ac:dyDescent="0.2">
      <c r="A406" s="52">
        <v>4374</v>
      </c>
      <c r="B406" s="53" t="s">
        <v>526</v>
      </c>
      <c r="C406" s="54"/>
      <c r="D406" s="55"/>
    </row>
    <row r="407" spans="1:4" x14ac:dyDescent="0.2">
      <c r="A407" s="56">
        <v>4375</v>
      </c>
      <c r="B407" s="53" t="s">
        <v>147</v>
      </c>
      <c r="C407" s="54"/>
      <c r="D407" s="55"/>
    </row>
    <row r="408" spans="1:4" ht="25.5" x14ac:dyDescent="0.2">
      <c r="A408" s="52">
        <v>4376</v>
      </c>
      <c r="B408" s="53" t="s">
        <v>527</v>
      </c>
      <c r="C408" s="54"/>
      <c r="D408" s="55"/>
    </row>
    <row r="409" spans="1:4" x14ac:dyDescent="0.2">
      <c r="A409" s="56">
        <v>4377</v>
      </c>
      <c r="B409" s="53" t="s">
        <v>58</v>
      </c>
      <c r="C409" s="54"/>
      <c r="D409" s="55"/>
    </row>
    <row r="410" spans="1:4" x14ac:dyDescent="0.2">
      <c r="A410" s="52">
        <v>4378</v>
      </c>
      <c r="B410" s="53" t="s">
        <v>148</v>
      </c>
      <c r="C410" s="54"/>
      <c r="D410" s="55"/>
    </row>
    <row r="411" spans="1:4" x14ac:dyDescent="0.2">
      <c r="A411" s="56">
        <v>4379</v>
      </c>
      <c r="B411" s="53" t="s">
        <v>528</v>
      </c>
      <c r="C411" s="54"/>
      <c r="D411" s="55"/>
    </row>
    <row r="412" spans="1:4" ht="25.5" x14ac:dyDescent="0.2">
      <c r="A412" s="52">
        <v>4380</v>
      </c>
      <c r="B412" s="53" t="s">
        <v>529</v>
      </c>
      <c r="C412" s="54"/>
      <c r="D412" s="55"/>
    </row>
    <row r="413" spans="1:4" ht="25.5" x14ac:dyDescent="0.2">
      <c r="A413" s="56">
        <v>4391</v>
      </c>
      <c r="B413" s="53" t="s">
        <v>530</v>
      </c>
      <c r="C413" s="54"/>
      <c r="D413" s="55"/>
    </row>
    <row r="414" spans="1:4" x14ac:dyDescent="0.2">
      <c r="A414" s="52">
        <v>4392</v>
      </c>
      <c r="B414" s="53" t="s">
        <v>531</v>
      </c>
      <c r="C414" s="54"/>
      <c r="D414" s="55"/>
    </row>
    <row r="415" spans="1:4" ht="25.5" x14ac:dyDescent="0.2">
      <c r="A415" s="52">
        <v>4399</v>
      </c>
      <c r="B415" s="53" t="s">
        <v>532</v>
      </c>
      <c r="C415" s="54"/>
      <c r="D415" s="55"/>
    </row>
    <row r="416" spans="1:4" x14ac:dyDescent="0.2">
      <c r="A416" s="56">
        <v>5111</v>
      </c>
      <c r="B416" s="53" t="s">
        <v>533</v>
      </c>
      <c r="C416" s="54"/>
      <c r="D416" s="55"/>
    </row>
    <row r="417" spans="1:4" x14ac:dyDescent="0.2">
      <c r="A417" s="52">
        <v>5112</v>
      </c>
      <c r="B417" s="53" t="s">
        <v>534</v>
      </c>
      <c r="C417" s="54"/>
      <c r="D417" s="55"/>
    </row>
    <row r="418" spans="1:4" x14ac:dyDescent="0.2">
      <c r="A418" s="56">
        <v>5113</v>
      </c>
      <c r="B418" s="53" t="s">
        <v>535</v>
      </c>
      <c r="C418" s="54"/>
      <c r="D418" s="55"/>
    </row>
    <row r="419" spans="1:4" x14ac:dyDescent="0.2">
      <c r="A419" s="52">
        <v>5119</v>
      </c>
      <c r="B419" s="53" t="s">
        <v>536</v>
      </c>
      <c r="C419" s="54"/>
      <c r="D419" s="55"/>
    </row>
    <row r="420" spans="1:4" ht="25.5" x14ac:dyDescent="0.2">
      <c r="A420" s="56">
        <v>5161</v>
      </c>
      <c r="B420" s="53" t="s">
        <v>537</v>
      </c>
      <c r="C420" s="54"/>
      <c r="D420" s="55"/>
    </row>
    <row r="421" spans="1:4" ht="25.5" x14ac:dyDescent="0.2">
      <c r="A421" s="52">
        <v>5162</v>
      </c>
      <c r="B421" s="53" t="s">
        <v>538</v>
      </c>
      <c r="C421" s="54"/>
      <c r="D421" s="55"/>
    </row>
    <row r="422" spans="1:4" x14ac:dyDescent="0.2">
      <c r="A422" s="56">
        <v>5169</v>
      </c>
      <c r="B422" s="53" t="s">
        <v>539</v>
      </c>
      <c r="C422" s="54"/>
      <c r="D422" s="55"/>
    </row>
    <row r="423" spans="1:4" x14ac:dyDescent="0.2">
      <c r="A423" s="52">
        <v>5171</v>
      </c>
      <c r="B423" s="53" t="s">
        <v>540</v>
      </c>
      <c r="C423" s="54"/>
      <c r="D423" s="55"/>
    </row>
    <row r="424" spans="1:4" x14ac:dyDescent="0.2">
      <c r="A424" s="56">
        <v>5172</v>
      </c>
      <c r="B424" s="53" t="s">
        <v>541</v>
      </c>
      <c r="C424" s="54"/>
      <c r="D424" s="55"/>
    </row>
    <row r="425" spans="1:4" ht="25.5" x14ac:dyDescent="0.2">
      <c r="A425" s="52">
        <v>5179</v>
      </c>
      <c r="B425" s="53" t="s">
        <v>542</v>
      </c>
      <c r="C425" s="54"/>
      <c r="D425" s="55"/>
    </row>
    <row r="426" spans="1:4" x14ac:dyDescent="0.2">
      <c r="A426" s="56">
        <v>5180</v>
      </c>
      <c r="B426" s="53" t="s">
        <v>543</v>
      </c>
      <c r="C426" s="54"/>
      <c r="D426" s="55"/>
    </row>
    <row r="427" spans="1:4" x14ac:dyDescent="0.2">
      <c r="A427" s="52">
        <v>5191</v>
      </c>
      <c r="B427" s="53" t="s">
        <v>544</v>
      </c>
      <c r="C427" s="54"/>
      <c r="D427" s="55"/>
    </row>
    <row r="428" spans="1:4" x14ac:dyDescent="0.2">
      <c r="A428" s="56">
        <v>5192</v>
      </c>
      <c r="B428" s="53" t="s">
        <v>545</v>
      </c>
      <c r="C428" s="54"/>
      <c r="D428" s="55"/>
    </row>
    <row r="429" spans="1:4" x14ac:dyDescent="0.2">
      <c r="A429" s="52">
        <v>5199</v>
      </c>
      <c r="B429" s="53" t="s">
        <v>546</v>
      </c>
      <c r="C429" s="54"/>
      <c r="D429" s="55"/>
    </row>
    <row r="430" spans="1:4" x14ac:dyDescent="0.2">
      <c r="A430" s="56">
        <v>5211</v>
      </c>
      <c r="B430" s="53" t="s">
        <v>547</v>
      </c>
      <c r="C430" s="54"/>
      <c r="D430" s="55"/>
    </row>
    <row r="431" spans="1:4" x14ac:dyDescent="0.2">
      <c r="A431" s="52">
        <v>5212</v>
      </c>
      <c r="B431" s="53" t="s">
        <v>150</v>
      </c>
      <c r="C431" s="54"/>
      <c r="D431" s="55"/>
    </row>
    <row r="432" spans="1:4" x14ac:dyDescent="0.2">
      <c r="A432" s="52">
        <v>5213</v>
      </c>
      <c r="B432" s="53" t="s">
        <v>59</v>
      </c>
      <c r="C432" s="54"/>
      <c r="D432" s="55"/>
    </row>
    <row r="433" spans="1:4" x14ac:dyDescent="0.2">
      <c r="A433" s="56">
        <v>5219</v>
      </c>
      <c r="B433" s="53" t="s">
        <v>151</v>
      </c>
      <c r="C433" s="54"/>
      <c r="D433" s="55"/>
    </row>
    <row r="434" spans="1:4" x14ac:dyDescent="0.2">
      <c r="A434" s="52">
        <v>5220</v>
      </c>
      <c r="B434" s="53" t="s">
        <v>548</v>
      </c>
      <c r="C434" s="54"/>
      <c r="D434" s="55"/>
    </row>
    <row r="435" spans="1:4" ht="25.5" x14ac:dyDescent="0.2">
      <c r="A435" s="56">
        <v>5261</v>
      </c>
      <c r="B435" s="53" t="s">
        <v>549</v>
      </c>
      <c r="C435" s="54"/>
      <c r="D435" s="55"/>
    </row>
    <row r="436" spans="1:4" ht="25.5" x14ac:dyDescent="0.2">
      <c r="A436" s="52">
        <v>5262</v>
      </c>
      <c r="B436" s="53" t="s">
        <v>550</v>
      </c>
      <c r="C436" s="54"/>
      <c r="D436" s="55"/>
    </row>
    <row r="437" spans="1:4" ht="25.5" x14ac:dyDescent="0.2">
      <c r="A437" s="56">
        <v>5269</v>
      </c>
      <c r="B437" s="53" t="s">
        <v>551</v>
      </c>
      <c r="C437" s="54"/>
      <c r="D437" s="55"/>
    </row>
    <row r="438" spans="1:4" ht="25.5" x14ac:dyDescent="0.2">
      <c r="A438" s="52">
        <v>5271</v>
      </c>
      <c r="B438" s="53" t="s">
        <v>552</v>
      </c>
      <c r="C438" s="54"/>
      <c r="D438" s="55"/>
    </row>
    <row r="439" spans="1:4" ht="38.25" x14ac:dyDescent="0.2">
      <c r="A439" s="56">
        <v>5272</v>
      </c>
      <c r="B439" s="53" t="s">
        <v>553</v>
      </c>
      <c r="C439" s="54"/>
      <c r="D439" s="55"/>
    </row>
    <row r="440" spans="1:4" x14ac:dyDescent="0.2">
      <c r="A440" s="52">
        <v>5273</v>
      </c>
      <c r="B440" s="53" t="s">
        <v>152</v>
      </c>
      <c r="C440" s="54"/>
      <c r="D440" s="55"/>
    </row>
    <row r="441" spans="1:4" x14ac:dyDescent="0.2">
      <c r="A441" s="56">
        <v>5274</v>
      </c>
      <c r="B441" s="53" t="s">
        <v>554</v>
      </c>
      <c r="C441" s="54"/>
      <c r="D441" s="55"/>
    </row>
    <row r="442" spans="1:4" x14ac:dyDescent="0.2">
      <c r="A442" s="52">
        <v>5279</v>
      </c>
      <c r="B442" s="53" t="s">
        <v>153</v>
      </c>
      <c r="C442" s="54"/>
      <c r="D442" s="55"/>
    </row>
    <row r="443" spans="1:4" x14ac:dyDescent="0.2">
      <c r="A443" s="56">
        <v>5281</v>
      </c>
      <c r="B443" s="53" t="s">
        <v>555</v>
      </c>
      <c r="C443" s="54"/>
      <c r="D443" s="55"/>
    </row>
    <row r="444" spans="1:4" x14ac:dyDescent="0.2">
      <c r="A444" s="52">
        <v>5289</v>
      </c>
      <c r="B444" s="53" t="s">
        <v>556</v>
      </c>
      <c r="C444" s="54"/>
      <c r="D444" s="55"/>
    </row>
    <row r="445" spans="1:4" x14ac:dyDescent="0.2">
      <c r="A445" s="52">
        <v>5291</v>
      </c>
      <c r="B445" s="53" t="s">
        <v>557</v>
      </c>
      <c r="C445" s="54"/>
      <c r="D445" s="55"/>
    </row>
    <row r="446" spans="1:4" ht="25.5" x14ac:dyDescent="0.2">
      <c r="A446" s="52">
        <v>5292</v>
      </c>
      <c r="B446" s="53" t="s">
        <v>558</v>
      </c>
      <c r="C446" s="54"/>
      <c r="D446" s="55"/>
    </row>
    <row r="447" spans="1:4" s="65" customFormat="1" x14ac:dyDescent="0.2">
      <c r="A447" s="52">
        <v>5299</v>
      </c>
      <c r="B447" s="53" t="s">
        <v>559</v>
      </c>
      <c r="C447" s="63"/>
      <c r="D447" s="64"/>
    </row>
    <row r="448" spans="1:4" x14ac:dyDescent="0.2">
      <c r="A448" s="56">
        <v>5311</v>
      </c>
      <c r="B448" s="53" t="s">
        <v>154</v>
      </c>
      <c r="C448" s="54"/>
      <c r="D448" s="55"/>
    </row>
    <row r="449" spans="1:4" ht="25.5" x14ac:dyDescent="0.2">
      <c r="A449" s="52">
        <v>5312</v>
      </c>
      <c r="B449" s="53" t="s">
        <v>560</v>
      </c>
      <c r="C449" s="54"/>
      <c r="D449" s="55"/>
    </row>
    <row r="450" spans="1:4" ht="25.5" x14ac:dyDescent="0.2">
      <c r="A450" s="52">
        <v>5316</v>
      </c>
      <c r="B450" s="53" t="s">
        <v>561</v>
      </c>
      <c r="C450" s="54"/>
      <c r="D450" s="55"/>
    </row>
    <row r="451" spans="1:4" x14ac:dyDescent="0.2">
      <c r="A451" s="56">
        <v>5317</v>
      </c>
      <c r="B451" s="53" t="s">
        <v>562</v>
      </c>
      <c r="C451" s="54"/>
      <c r="D451" s="55"/>
    </row>
    <row r="452" spans="1:4" x14ac:dyDescent="0.2">
      <c r="A452" s="52">
        <v>5319</v>
      </c>
      <c r="B452" s="53" t="s">
        <v>563</v>
      </c>
      <c r="C452" s="54"/>
      <c r="D452" s="55"/>
    </row>
    <row r="453" spans="1:4" x14ac:dyDescent="0.2">
      <c r="A453" s="56">
        <v>5380</v>
      </c>
      <c r="B453" s="53" t="s">
        <v>564</v>
      </c>
      <c r="C453" s="54"/>
      <c r="D453" s="55"/>
    </row>
    <row r="454" spans="1:4" ht="25.5" x14ac:dyDescent="0.2">
      <c r="A454" s="52">
        <v>5391</v>
      </c>
      <c r="B454" s="53" t="s">
        <v>565</v>
      </c>
      <c r="C454" s="54"/>
      <c r="D454" s="55"/>
    </row>
    <row r="455" spans="1:4" x14ac:dyDescent="0.2">
      <c r="A455" s="56">
        <v>5399</v>
      </c>
      <c r="B455" s="53" t="s">
        <v>566</v>
      </c>
      <c r="C455" s="54"/>
      <c r="D455" s="55"/>
    </row>
    <row r="456" spans="1:4" x14ac:dyDescent="0.2">
      <c r="A456" s="52">
        <v>5410</v>
      </c>
      <c r="B456" s="53" t="s">
        <v>567</v>
      </c>
      <c r="C456" s="54"/>
      <c r="D456" s="55"/>
    </row>
    <row r="457" spans="1:4" x14ac:dyDescent="0.2">
      <c r="A457" s="56">
        <v>5420</v>
      </c>
      <c r="B457" s="53" t="s">
        <v>568</v>
      </c>
      <c r="C457" s="54"/>
      <c r="D457" s="55"/>
    </row>
    <row r="458" spans="1:4" x14ac:dyDescent="0.2">
      <c r="A458" s="52">
        <v>5430</v>
      </c>
      <c r="B458" s="53" t="s">
        <v>569</v>
      </c>
      <c r="C458" s="54"/>
      <c r="D458" s="55"/>
    </row>
    <row r="459" spans="1:4" ht="25.5" x14ac:dyDescent="0.2">
      <c r="A459" s="56">
        <v>5441</v>
      </c>
      <c r="B459" s="53" t="s">
        <v>570</v>
      </c>
      <c r="C459" s="54"/>
      <c r="D459" s="55"/>
    </row>
    <row r="460" spans="1:4" x14ac:dyDescent="0.2">
      <c r="A460" s="52">
        <v>5442</v>
      </c>
      <c r="B460" s="53" t="s">
        <v>571</v>
      </c>
      <c r="C460" s="54"/>
      <c r="D460" s="55"/>
    </row>
    <row r="461" spans="1:4" x14ac:dyDescent="0.2">
      <c r="A461" s="56">
        <v>5449</v>
      </c>
      <c r="B461" s="53" t="s">
        <v>572</v>
      </c>
      <c r="C461" s="54"/>
      <c r="D461" s="55"/>
    </row>
    <row r="462" spans="1:4" x14ac:dyDescent="0.2">
      <c r="A462" s="52">
        <v>5450</v>
      </c>
      <c r="B462" s="53" t="s">
        <v>573</v>
      </c>
      <c r="C462" s="54"/>
      <c r="D462" s="55"/>
    </row>
    <row r="463" spans="1:4" ht="25.5" x14ac:dyDescent="0.2">
      <c r="A463" s="56">
        <v>5461</v>
      </c>
      <c r="B463" s="53" t="s">
        <v>574</v>
      </c>
      <c r="C463" s="54"/>
      <c r="D463" s="55"/>
    </row>
    <row r="464" spans="1:4" ht="25.5" x14ac:dyDescent="0.2">
      <c r="A464" s="52">
        <v>5462</v>
      </c>
      <c r="B464" s="53" t="s">
        <v>575</v>
      </c>
      <c r="C464" s="54"/>
      <c r="D464" s="55"/>
    </row>
    <row r="465" spans="1:4" x14ac:dyDescent="0.2">
      <c r="A465" s="56">
        <v>5469</v>
      </c>
      <c r="B465" s="53" t="s">
        <v>576</v>
      </c>
      <c r="C465" s="54"/>
      <c r="D465" s="55"/>
    </row>
    <row r="466" spans="1:4" x14ac:dyDescent="0.2">
      <c r="A466" s="52">
        <v>5470</v>
      </c>
      <c r="B466" s="53" t="s">
        <v>577</v>
      </c>
      <c r="C466" s="54"/>
      <c r="D466" s="55"/>
    </row>
    <row r="467" spans="1:4" x14ac:dyDescent="0.2">
      <c r="A467" s="52">
        <v>5471</v>
      </c>
      <c r="B467" s="53" t="s">
        <v>578</v>
      </c>
      <c r="C467" s="54"/>
      <c r="D467" s="55"/>
    </row>
    <row r="468" spans="1:4" x14ac:dyDescent="0.2">
      <c r="A468" s="52">
        <v>5480</v>
      </c>
      <c r="B468" s="53" t="s">
        <v>579</v>
      </c>
      <c r="C468" s="54"/>
      <c r="D468" s="55"/>
    </row>
    <row r="469" spans="1:4" x14ac:dyDescent="0.2">
      <c r="A469" s="52">
        <v>5491</v>
      </c>
      <c r="B469" s="53" t="s">
        <v>580</v>
      </c>
      <c r="C469" s="54"/>
      <c r="D469" s="55"/>
    </row>
    <row r="470" spans="1:4" x14ac:dyDescent="0.2">
      <c r="A470" s="52">
        <v>5499</v>
      </c>
      <c r="B470" s="53" t="s">
        <v>581</v>
      </c>
      <c r="C470" s="54"/>
      <c r="D470" s="55"/>
    </row>
    <row r="471" spans="1:4" x14ac:dyDescent="0.2">
      <c r="A471" s="52">
        <v>5511</v>
      </c>
      <c r="B471" s="53" t="s">
        <v>60</v>
      </c>
      <c r="C471" s="54"/>
      <c r="D471" s="55"/>
    </row>
    <row r="472" spans="1:4" x14ac:dyDescent="0.2">
      <c r="A472" s="52">
        <v>5512</v>
      </c>
      <c r="B472" s="53" t="s">
        <v>155</v>
      </c>
      <c r="C472" s="54"/>
      <c r="D472" s="55"/>
    </row>
    <row r="473" spans="1:4" x14ac:dyDescent="0.2">
      <c r="A473" s="56">
        <v>5517</v>
      </c>
      <c r="B473" s="53" t="s">
        <v>582</v>
      </c>
      <c r="C473" s="54"/>
      <c r="D473" s="55"/>
    </row>
    <row r="474" spans="1:4" x14ac:dyDescent="0.2">
      <c r="A474" s="52">
        <v>5519</v>
      </c>
      <c r="B474" s="53" t="s">
        <v>156</v>
      </c>
      <c r="C474" s="54"/>
      <c r="D474" s="55"/>
    </row>
    <row r="475" spans="1:4" ht="25.5" x14ac:dyDescent="0.2">
      <c r="A475" s="52">
        <v>5521</v>
      </c>
      <c r="B475" s="53" t="s">
        <v>583</v>
      </c>
      <c r="C475" s="54"/>
      <c r="D475" s="55"/>
    </row>
    <row r="476" spans="1:4" x14ac:dyDescent="0.2">
      <c r="A476" s="52">
        <v>5522</v>
      </c>
      <c r="B476" s="53" t="s">
        <v>584</v>
      </c>
      <c r="C476" s="54"/>
      <c r="D476" s="55"/>
    </row>
    <row r="477" spans="1:4" ht="25.5" x14ac:dyDescent="0.2">
      <c r="A477" s="56">
        <v>5529</v>
      </c>
      <c r="B477" s="53" t="s">
        <v>585</v>
      </c>
      <c r="C477" s="54"/>
      <c r="D477" s="55"/>
    </row>
    <row r="478" spans="1:4" ht="25.5" x14ac:dyDescent="0.2">
      <c r="A478" s="52">
        <v>5561</v>
      </c>
      <c r="B478" s="53" t="s">
        <v>586</v>
      </c>
      <c r="C478" s="54"/>
      <c r="D478" s="55"/>
    </row>
    <row r="479" spans="1:4" ht="25.5" x14ac:dyDescent="0.2">
      <c r="A479" s="56">
        <v>5562</v>
      </c>
      <c r="B479" s="53" t="s">
        <v>587</v>
      </c>
      <c r="C479" s="54"/>
      <c r="D479" s="55"/>
    </row>
    <row r="480" spans="1:4" ht="25.5" x14ac:dyDescent="0.2">
      <c r="A480" s="52">
        <v>5563</v>
      </c>
      <c r="B480" s="53" t="s">
        <v>588</v>
      </c>
      <c r="C480" s="54"/>
      <c r="D480" s="55"/>
    </row>
    <row r="481" spans="1:4" ht="25.5" x14ac:dyDescent="0.2">
      <c r="A481" s="52">
        <v>5580</v>
      </c>
      <c r="B481" s="53" t="s">
        <v>589</v>
      </c>
      <c r="C481" s="54"/>
      <c r="D481" s="55"/>
    </row>
    <row r="482" spans="1:4" ht="25.5" x14ac:dyDescent="0.2">
      <c r="A482" s="52">
        <v>5591</v>
      </c>
      <c r="B482" s="53" t="s">
        <v>590</v>
      </c>
      <c r="C482" s="54"/>
      <c r="D482" s="55"/>
    </row>
    <row r="483" spans="1:4" ht="25.5" x14ac:dyDescent="0.2">
      <c r="A483" s="52">
        <v>5592</v>
      </c>
      <c r="B483" s="53" t="s">
        <v>558</v>
      </c>
      <c r="C483" s="54"/>
      <c r="D483" s="55"/>
    </row>
    <row r="484" spans="1:4" ht="25.5" x14ac:dyDescent="0.2">
      <c r="A484" s="52">
        <v>5599</v>
      </c>
      <c r="B484" s="53" t="s">
        <v>591</v>
      </c>
      <c r="C484" s="54"/>
      <c r="D484" s="55"/>
    </row>
    <row r="485" spans="1:4" x14ac:dyDescent="0.2">
      <c r="A485" s="52">
        <v>6111</v>
      </c>
      <c r="B485" s="53" t="s">
        <v>592</v>
      </c>
      <c r="C485" s="54"/>
      <c r="D485" s="55"/>
    </row>
    <row r="486" spans="1:4" x14ac:dyDescent="0.2">
      <c r="A486" s="52">
        <v>6112</v>
      </c>
      <c r="B486" s="53" t="s">
        <v>593</v>
      </c>
      <c r="C486" s="54"/>
      <c r="D486" s="55"/>
    </row>
    <row r="487" spans="1:4" x14ac:dyDescent="0.2">
      <c r="A487" s="52">
        <v>6113</v>
      </c>
      <c r="B487" s="53" t="s">
        <v>62</v>
      </c>
      <c r="C487" s="54"/>
      <c r="D487" s="55"/>
    </row>
    <row r="488" spans="1:4" x14ac:dyDescent="0.2">
      <c r="A488" s="56">
        <v>6114</v>
      </c>
      <c r="B488" s="53" t="s">
        <v>174</v>
      </c>
      <c r="C488" s="54"/>
      <c r="D488" s="55"/>
    </row>
    <row r="489" spans="1:4" ht="25.5" x14ac:dyDescent="0.2">
      <c r="A489" s="52">
        <v>6115</v>
      </c>
      <c r="B489" s="53" t="s">
        <v>594</v>
      </c>
      <c r="C489" s="54"/>
      <c r="D489" s="55"/>
    </row>
    <row r="490" spans="1:4" x14ac:dyDescent="0.2">
      <c r="A490" s="56">
        <v>6116</v>
      </c>
      <c r="B490" s="53" t="s">
        <v>595</v>
      </c>
      <c r="C490" s="54"/>
      <c r="D490" s="55"/>
    </row>
    <row r="491" spans="1:4" x14ac:dyDescent="0.2">
      <c r="A491" s="52">
        <v>6117</v>
      </c>
      <c r="B491" s="53" t="s">
        <v>596</v>
      </c>
      <c r="C491" s="54"/>
      <c r="D491" s="55"/>
    </row>
    <row r="492" spans="1:4" x14ac:dyDescent="0.2">
      <c r="A492" s="52">
        <v>6118</v>
      </c>
      <c r="B492" s="53" t="s">
        <v>597</v>
      </c>
      <c r="C492" s="54"/>
      <c r="D492" s="55"/>
    </row>
    <row r="493" spans="1:4" x14ac:dyDescent="0.2">
      <c r="A493" s="52">
        <v>6119</v>
      </c>
      <c r="B493" s="53" t="s">
        <v>598</v>
      </c>
      <c r="C493" s="54"/>
      <c r="D493" s="55"/>
    </row>
    <row r="494" spans="1:4" x14ac:dyDescent="0.2">
      <c r="A494" s="52">
        <v>6120</v>
      </c>
      <c r="B494" s="53" t="s">
        <v>599</v>
      </c>
      <c r="C494" s="54"/>
      <c r="D494" s="55"/>
    </row>
    <row r="495" spans="1:4" x14ac:dyDescent="0.2">
      <c r="A495" s="52">
        <v>6130</v>
      </c>
      <c r="B495" s="53" t="s">
        <v>600</v>
      </c>
      <c r="C495" s="54"/>
      <c r="D495" s="55"/>
    </row>
    <row r="496" spans="1:4" ht="25.5" x14ac:dyDescent="0.2">
      <c r="A496" s="56">
        <v>6141</v>
      </c>
      <c r="B496" s="53" t="s">
        <v>601</v>
      </c>
      <c r="C496" s="54"/>
      <c r="D496" s="55"/>
    </row>
    <row r="497" spans="1:4" x14ac:dyDescent="0.2">
      <c r="A497" s="52">
        <v>6142</v>
      </c>
      <c r="B497" s="53" t="s">
        <v>602</v>
      </c>
      <c r="C497" s="54"/>
      <c r="D497" s="55"/>
    </row>
    <row r="498" spans="1:4" x14ac:dyDescent="0.2">
      <c r="A498" s="56">
        <v>6143</v>
      </c>
      <c r="B498" s="53" t="s">
        <v>603</v>
      </c>
      <c r="C498" s="54"/>
      <c r="D498" s="55"/>
    </row>
    <row r="499" spans="1:4" x14ac:dyDescent="0.2">
      <c r="A499" s="52">
        <v>6145</v>
      </c>
      <c r="B499" s="53" t="s">
        <v>604</v>
      </c>
      <c r="C499" s="54"/>
      <c r="D499" s="55"/>
    </row>
    <row r="500" spans="1:4" x14ac:dyDescent="0.2">
      <c r="A500" s="52">
        <v>6146</v>
      </c>
      <c r="B500" s="53" t="s">
        <v>605</v>
      </c>
      <c r="C500" s="54"/>
      <c r="D500" s="55"/>
    </row>
    <row r="501" spans="1:4" x14ac:dyDescent="0.2">
      <c r="A501" s="52">
        <v>6148</v>
      </c>
      <c r="B501" s="53" t="s">
        <v>606</v>
      </c>
      <c r="C501" s="54"/>
      <c r="D501" s="55"/>
    </row>
    <row r="502" spans="1:4" x14ac:dyDescent="0.2">
      <c r="A502" s="52">
        <v>6149</v>
      </c>
      <c r="B502" s="53" t="s">
        <v>607</v>
      </c>
      <c r="C502" s="54"/>
      <c r="D502" s="55"/>
    </row>
    <row r="503" spans="1:4" ht="25.5" x14ac:dyDescent="0.2">
      <c r="A503" s="52">
        <v>6151</v>
      </c>
      <c r="B503" s="53" t="s">
        <v>608</v>
      </c>
      <c r="C503" s="54"/>
      <c r="D503" s="55"/>
    </row>
    <row r="504" spans="1:4" x14ac:dyDescent="0.2">
      <c r="A504" s="52">
        <v>6152</v>
      </c>
      <c r="B504" s="53" t="s">
        <v>609</v>
      </c>
      <c r="C504" s="54"/>
      <c r="D504" s="55"/>
    </row>
    <row r="505" spans="1:4" x14ac:dyDescent="0.2">
      <c r="A505" s="56">
        <v>6153</v>
      </c>
      <c r="B505" s="53" t="s">
        <v>610</v>
      </c>
      <c r="C505" s="54"/>
      <c r="D505" s="55"/>
    </row>
    <row r="506" spans="1:4" x14ac:dyDescent="0.2">
      <c r="A506" s="52">
        <v>6159</v>
      </c>
      <c r="B506" s="53" t="s">
        <v>611</v>
      </c>
      <c r="C506" s="54"/>
      <c r="D506" s="55"/>
    </row>
    <row r="507" spans="1:4" x14ac:dyDescent="0.2">
      <c r="A507" s="56">
        <v>6171</v>
      </c>
      <c r="B507" s="53" t="s">
        <v>612</v>
      </c>
      <c r="C507" s="54"/>
      <c r="D507" s="55"/>
    </row>
    <row r="508" spans="1:4" x14ac:dyDescent="0.2">
      <c r="A508" s="52">
        <v>6172</v>
      </c>
      <c r="B508" s="53" t="s">
        <v>66</v>
      </c>
      <c r="C508" s="54"/>
      <c r="D508" s="55"/>
    </row>
    <row r="509" spans="1:4" x14ac:dyDescent="0.2">
      <c r="A509" s="56">
        <v>6173</v>
      </c>
      <c r="B509" s="53" t="s">
        <v>613</v>
      </c>
      <c r="C509" s="54"/>
      <c r="D509" s="55"/>
    </row>
    <row r="510" spans="1:4" x14ac:dyDescent="0.2">
      <c r="A510" s="52">
        <v>6174</v>
      </c>
      <c r="B510" s="53" t="s">
        <v>177</v>
      </c>
      <c r="C510" s="54"/>
      <c r="D510" s="55"/>
    </row>
    <row r="511" spans="1:4" x14ac:dyDescent="0.2">
      <c r="A511" s="52">
        <v>6180</v>
      </c>
      <c r="B511" s="53" t="s">
        <v>614</v>
      </c>
      <c r="C511" s="54"/>
      <c r="D511" s="55"/>
    </row>
    <row r="512" spans="1:4" x14ac:dyDescent="0.2">
      <c r="A512" s="52">
        <v>6190</v>
      </c>
      <c r="B512" s="53" t="s">
        <v>615</v>
      </c>
      <c r="C512" s="54"/>
      <c r="D512" s="55"/>
    </row>
    <row r="513" spans="1:4" x14ac:dyDescent="0.2">
      <c r="A513" s="52">
        <v>6211</v>
      </c>
      <c r="B513" s="53" t="s">
        <v>616</v>
      </c>
      <c r="C513" s="54"/>
      <c r="D513" s="55"/>
    </row>
    <row r="514" spans="1:4" x14ac:dyDescent="0.2">
      <c r="A514" s="52">
        <v>6219</v>
      </c>
      <c r="B514" s="53" t="s">
        <v>617</v>
      </c>
      <c r="C514" s="54"/>
      <c r="D514" s="55"/>
    </row>
    <row r="515" spans="1:4" x14ac:dyDescent="0.2">
      <c r="A515" s="52">
        <v>6221</v>
      </c>
      <c r="B515" s="53" t="s">
        <v>618</v>
      </c>
      <c r="C515" s="54"/>
      <c r="D515" s="55"/>
    </row>
    <row r="516" spans="1:4" x14ac:dyDescent="0.2">
      <c r="A516" s="52">
        <v>6222</v>
      </c>
      <c r="B516" s="53" t="s">
        <v>619</v>
      </c>
      <c r="C516" s="54"/>
      <c r="D516" s="55"/>
    </row>
    <row r="517" spans="1:4" x14ac:dyDescent="0.2">
      <c r="A517" s="52">
        <v>6223</v>
      </c>
      <c r="B517" s="53" t="s">
        <v>178</v>
      </c>
      <c r="C517" s="54"/>
      <c r="D517" s="55"/>
    </row>
    <row r="518" spans="1:4" ht="25.5" x14ac:dyDescent="0.2">
      <c r="A518" s="52">
        <v>6224</v>
      </c>
      <c r="B518" s="53" t="s">
        <v>620</v>
      </c>
      <c r="C518" s="54"/>
      <c r="D518" s="55"/>
    </row>
    <row r="519" spans="1:4" x14ac:dyDescent="0.2">
      <c r="A519" s="56">
        <v>6229</v>
      </c>
      <c r="B519" s="53" t="s">
        <v>621</v>
      </c>
      <c r="C519" s="54"/>
      <c r="D519" s="55"/>
    </row>
    <row r="520" spans="1:4" x14ac:dyDescent="0.2">
      <c r="A520" s="52">
        <v>6310</v>
      </c>
      <c r="B520" s="53" t="s">
        <v>68</v>
      </c>
      <c r="C520" s="54"/>
      <c r="D520" s="55"/>
    </row>
    <row r="521" spans="1:4" x14ac:dyDescent="0.2">
      <c r="A521" s="52">
        <v>6320</v>
      </c>
      <c r="B521" s="53" t="s">
        <v>70</v>
      </c>
      <c r="C521" s="54"/>
      <c r="D521" s="55"/>
    </row>
    <row r="522" spans="1:4" x14ac:dyDescent="0.2">
      <c r="A522" s="52">
        <v>6330</v>
      </c>
      <c r="B522" s="53" t="s">
        <v>622</v>
      </c>
      <c r="C522" s="54"/>
      <c r="D522" s="55"/>
    </row>
    <row r="523" spans="1:4" x14ac:dyDescent="0.2">
      <c r="A523" s="52">
        <v>6391</v>
      </c>
      <c r="B523" s="53" t="s">
        <v>623</v>
      </c>
      <c r="C523" s="54"/>
      <c r="D523" s="55"/>
    </row>
    <row r="524" spans="1:4" x14ac:dyDescent="0.2">
      <c r="A524" s="52">
        <v>6399</v>
      </c>
      <c r="B524" s="53" t="s">
        <v>179</v>
      </c>
      <c r="C524" s="54"/>
      <c r="D524" s="55"/>
    </row>
    <row r="525" spans="1:4" x14ac:dyDescent="0.2">
      <c r="A525" s="56">
        <v>6401</v>
      </c>
      <c r="B525" s="53" t="s">
        <v>624</v>
      </c>
      <c r="C525" s="54"/>
      <c r="D525" s="55"/>
    </row>
    <row r="526" spans="1:4" x14ac:dyDescent="0.2">
      <c r="A526" s="52">
        <v>6402</v>
      </c>
      <c r="B526" s="59" t="s">
        <v>71</v>
      </c>
      <c r="C526" s="54">
        <v>86</v>
      </c>
      <c r="D526" s="55"/>
    </row>
    <row r="527" spans="1:4" x14ac:dyDescent="0.2">
      <c r="A527" s="52">
        <v>6409</v>
      </c>
      <c r="B527" s="59" t="s">
        <v>625</v>
      </c>
      <c r="C527" s="54">
        <v>87</v>
      </c>
      <c r="D527" s="55"/>
    </row>
    <row r="528" spans="1:4" x14ac:dyDescent="0.2">
      <c r="A528" s="66"/>
      <c r="B528" s="67"/>
    </row>
    <row r="529" spans="1:4" x14ac:dyDescent="0.2">
      <c r="A529" s="66"/>
      <c r="B529" s="67"/>
    </row>
    <row r="530" spans="1:4" x14ac:dyDescent="0.2">
      <c r="A530" s="66"/>
      <c r="B530" s="67"/>
    </row>
    <row r="531" spans="1:4" x14ac:dyDescent="0.2">
      <c r="A531" s="66"/>
      <c r="B531" s="67"/>
    </row>
    <row r="532" spans="1:4" x14ac:dyDescent="0.2">
      <c r="A532" s="70" t="s">
        <v>626</v>
      </c>
    </row>
    <row r="533" spans="1:4" x14ac:dyDescent="0.2">
      <c r="A533" s="72"/>
      <c r="B533" s="72" t="s">
        <v>627</v>
      </c>
      <c r="C533" s="73"/>
      <c r="D533" s="71"/>
    </row>
    <row r="534" spans="1:4" x14ac:dyDescent="0.2">
      <c r="A534" s="74"/>
      <c r="B534" s="74" t="s">
        <v>628</v>
      </c>
      <c r="C534" s="75"/>
      <c r="D534" s="71"/>
    </row>
    <row r="535" spans="1:4" x14ac:dyDescent="0.2">
      <c r="A535" s="76"/>
      <c r="B535" s="77" t="s">
        <v>629</v>
      </c>
    </row>
  </sheetData>
  <autoFilter ref="A1:D527" xr:uid="{00000000-0009-0000-0000-000000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368B-D902-4496-8489-37A88747A45A}">
  <sheetPr>
    <pageSetUpPr fitToPage="1"/>
  </sheetPr>
  <dimension ref="A1:D569"/>
  <sheetViews>
    <sheetView topLeftCell="A537" zoomScaleNormal="100" workbookViewId="0">
      <selection activeCell="B566" sqref="B566"/>
    </sheetView>
  </sheetViews>
  <sheetFormatPr defaultColWidth="9.140625" defaultRowHeight="12.75" x14ac:dyDescent="0.2"/>
  <cols>
    <col min="1" max="1" width="12.140625" style="51" customWidth="1"/>
    <col min="2" max="2" width="46.5703125" style="51" customWidth="1"/>
    <col min="3" max="3" width="9.85546875" style="116" customWidth="1"/>
    <col min="4" max="4" width="57.5703125" style="110" customWidth="1"/>
    <col min="5" max="16384" width="9.140625" style="51"/>
  </cols>
  <sheetData>
    <row r="1" spans="1:4" ht="25.5" x14ac:dyDescent="0.2">
      <c r="A1" s="49" t="s">
        <v>630</v>
      </c>
      <c r="B1" s="78" t="s">
        <v>631</v>
      </c>
      <c r="C1" s="79" t="s">
        <v>200</v>
      </c>
      <c r="D1" s="50" t="s">
        <v>632</v>
      </c>
    </row>
    <row r="2" spans="1:4" x14ac:dyDescent="0.2">
      <c r="A2" s="52">
        <v>1111</v>
      </c>
      <c r="B2" s="80" t="s">
        <v>12</v>
      </c>
      <c r="C2" s="81"/>
      <c r="D2" s="82"/>
    </row>
    <row r="3" spans="1:4" x14ac:dyDescent="0.2">
      <c r="A3" s="52">
        <v>1112</v>
      </c>
      <c r="B3" s="83" t="s">
        <v>13</v>
      </c>
      <c r="C3" s="81">
        <v>3</v>
      </c>
      <c r="D3" s="82"/>
    </row>
    <row r="4" spans="1:4" x14ac:dyDescent="0.2">
      <c r="A4" s="52">
        <v>1113</v>
      </c>
      <c r="B4" s="80" t="s">
        <v>14</v>
      </c>
      <c r="C4" s="81"/>
      <c r="D4" s="82"/>
    </row>
    <row r="5" spans="1:4" ht="25.5" x14ac:dyDescent="0.2">
      <c r="A5" s="52">
        <v>1119</v>
      </c>
      <c r="B5" s="83" t="s">
        <v>633</v>
      </c>
      <c r="C5" s="81">
        <v>4</v>
      </c>
      <c r="D5" s="82"/>
    </row>
    <row r="6" spans="1:4" x14ac:dyDescent="0.2">
      <c r="A6" s="52">
        <v>1121</v>
      </c>
      <c r="B6" s="80" t="s">
        <v>15</v>
      </c>
      <c r="C6" s="81"/>
      <c r="D6" s="82"/>
    </row>
    <row r="7" spans="1:4" x14ac:dyDescent="0.2">
      <c r="A7" s="52">
        <v>1122</v>
      </c>
      <c r="B7" s="80" t="s">
        <v>634</v>
      </c>
      <c r="C7" s="81"/>
      <c r="D7" s="82"/>
    </row>
    <row r="8" spans="1:4" x14ac:dyDescent="0.2">
      <c r="A8" s="52">
        <v>1123</v>
      </c>
      <c r="B8" s="80" t="s">
        <v>16</v>
      </c>
      <c r="C8" s="81"/>
      <c r="D8" s="82"/>
    </row>
    <row r="9" spans="1:4" ht="25.5" x14ac:dyDescent="0.2">
      <c r="A9" s="52">
        <v>1129</v>
      </c>
      <c r="B9" s="83" t="s">
        <v>635</v>
      </c>
      <c r="C9" s="81">
        <v>5</v>
      </c>
      <c r="D9" s="82"/>
    </row>
    <row r="10" spans="1:4" x14ac:dyDescent="0.2">
      <c r="A10" s="52">
        <v>1211</v>
      </c>
      <c r="B10" s="80" t="s">
        <v>17</v>
      </c>
      <c r="C10" s="81"/>
      <c r="D10" s="82"/>
    </row>
    <row r="11" spans="1:4" x14ac:dyDescent="0.2">
      <c r="A11" s="52">
        <v>1219</v>
      </c>
      <c r="B11" s="83" t="s">
        <v>636</v>
      </c>
      <c r="C11" s="81">
        <v>4</v>
      </c>
      <c r="D11" s="82"/>
    </row>
    <row r="12" spans="1:4" x14ac:dyDescent="0.2">
      <c r="A12" s="52">
        <v>1221</v>
      </c>
      <c r="B12" s="80" t="s">
        <v>637</v>
      </c>
      <c r="C12" s="81"/>
      <c r="D12" s="82"/>
    </row>
    <row r="13" spans="1:4" x14ac:dyDescent="0.2">
      <c r="A13" s="52">
        <v>1222</v>
      </c>
      <c r="B13" s="80" t="s">
        <v>638</v>
      </c>
      <c r="C13" s="81"/>
      <c r="D13" s="82"/>
    </row>
    <row r="14" spans="1:4" x14ac:dyDescent="0.2">
      <c r="A14" s="52">
        <v>1223</v>
      </c>
      <c r="B14" s="80" t="s">
        <v>639</v>
      </c>
      <c r="C14" s="81"/>
      <c r="D14" s="82"/>
    </row>
    <row r="15" spans="1:4" x14ac:dyDescent="0.2">
      <c r="A15" s="52">
        <v>1224</v>
      </c>
      <c r="B15" s="80" t="s">
        <v>640</v>
      </c>
      <c r="C15" s="81"/>
      <c r="D15" s="82"/>
    </row>
    <row r="16" spans="1:4" x14ac:dyDescent="0.2">
      <c r="A16" s="52">
        <v>1225</v>
      </c>
      <c r="B16" s="80" t="s">
        <v>641</v>
      </c>
      <c r="C16" s="81"/>
      <c r="D16" s="82"/>
    </row>
    <row r="17" spans="1:4" ht="25.5" x14ac:dyDescent="0.2">
      <c r="A17" s="52">
        <v>1226</v>
      </c>
      <c r="B17" s="80" t="s">
        <v>642</v>
      </c>
      <c r="C17" s="81"/>
      <c r="D17" s="82"/>
    </row>
    <row r="18" spans="1:4" x14ac:dyDescent="0.2">
      <c r="A18" s="52">
        <v>1227</v>
      </c>
      <c r="B18" s="80" t="s">
        <v>643</v>
      </c>
      <c r="C18" s="81"/>
      <c r="D18" s="82"/>
    </row>
    <row r="19" spans="1:4" x14ac:dyDescent="0.2">
      <c r="A19" s="52">
        <v>1228</v>
      </c>
      <c r="B19" s="80" t="s">
        <v>644</v>
      </c>
      <c r="C19" s="81"/>
      <c r="D19" s="82"/>
    </row>
    <row r="20" spans="1:4" x14ac:dyDescent="0.2">
      <c r="A20" s="58">
        <v>1229</v>
      </c>
      <c r="B20" s="80" t="s">
        <v>645</v>
      </c>
      <c r="C20" s="81"/>
      <c r="D20" s="82"/>
    </row>
    <row r="21" spans="1:4" x14ac:dyDescent="0.2">
      <c r="A21" s="52">
        <v>1231</v>
      </c>
      <c r="B21" s="80" t="s">
        <v>646</v>
      </c>
      <c r="C21" s="81"/>
      <c r="D21" s="82"/>
    </row>
    <row r="22" spans="1:4" x14ac:dyDescent="0.2">
      <c r="A22" s="52">
        <v>1232</v>
      </c>
      <c r="B22" s="80" t="s">
        <v>647</v>
      </c>
      <c r="C22" s="81"/>
      <c r="D22" s="82"/>
    </row>
    <row r="23" spans="1:4" x14ac:dyDescent="0.2">
      <c r="A23" s="52">
        <v>1233</v>
      </c>
      <c r="B23" s="80" t="s">
        <v>648</v>
      </c>
      <c r="C23" s="81"/>
      <c r="D23" s="82"/>
    </row>
    <row r="24" spans="1:4" x14ac:dyDescent="0.2">
      <c r="A24" s="52">
        <v>1234</v>
      </c>
      <c r="B24" s="80" t="s">
        <v>649</v>
      </c>
      <c r="C24" s="81"/>
      <c r="D24" s="82"/>
    </row>
    <row r="25" spans="1:4" x14ac:dyDescent="0.2">
      <c r="A25" s="58">
        <v>1235</v>
      </c>
      <c r="B25" s="80" t="s">
        <v>650</v>
      </c>
      <c r="C25" s="81"/>
      <c r="D25" s="82"/>
    </row>
    <row r="26" spans="1:4" x14ac:dyDescent="0.2">
      <c r="A26" s="52">
        <v>1321</v>
      </c>
      <c r="B26" s="83" t="s">
        <v>651</v>
      </c>
      <c r="C26" s="81">
        <v>6</v>
      </c>
      <c r="D26" s="82"/>
    </row>
    <row r="27" spans="1:4" x14ac:dyDescent="0.2">
      <c r="A27" s="52">
        <v>1322</v>
      </c>
      <c r="B27" s="83" t="s">
        <v>652</v>
      </c>
      <c r="C27" s="81">
        <v>7</v>
      </c>
      <c r="D27" s="82"/>
    </row>
    <row r="28" spans="1:4" ht="25.5" x14ac:dyDescent="0.2">
      <c r="A28" s="58">
        <v>1331</v>
      </c>
      <c r="B28" s="53" t="s">
        <v>653</v>
      </c>
      <c r="C28" s="81"/>
      <c r="D28" s="82"/>
    </row>
    <row r="29" spans="1:4" x14ac:dyDescent="0.2">
      <c r="A29" s="52">
        <v>1332</v>
      </c>
      <c r="B29" s="84" t="s">
        <v>18</v>
      </c>
      <c r="C29" s="81">
        <v>8</v>
      </c>
      <c r="D29" s="82"/>
    </row>
    <row r="30" spans="1:4" x14ac:dyDescent="0.2">
      <c r="A30" s="52">
        <v>1333</v>
      </c>
      <c r="B30" s="82" t="s">
        <v>654</v>
      </c>
      <c r="C30" s="81"/>
      <c r="D30" s="82"/>
    </row>
    <row r="31" spans="1:4" ht="13.5" customHeight="1" x14ac:dyDescent="0.2">
      <c r="A31" s="52">
        <v>1334</v>
      </c>
      <c r="B31" s="84" t="s">
        <v>655</v>
      </c>
      <c r="C31" s="81">
        <v>9</v>
      </c>
      <c r="D31" s="82"/>
    </row>
    <row r="32" spans="1:4" x14ac:dyDescent="0.2">
      <c r="A32" s="52">
        <v>1335</v>
      </c>
      <c r="B32" s="84" t="s">
        <v>656</v>
      </c>
      <c r="C32" s="81">
        <v>10</v>
      </c>
      <c r="D32" s="82"/>
    </row>
    <row r="33" spans="1:4" ht="25.5" x14ac:dyDescent="0.2">
      <c r="A33" s="52">
        <v>1336</v>
      </c>
      <c r="B33" s="82" t="s">
        <v>657</v>
      </c>
      <c r="C33" s="81"/>
      <c r="D33" s="82"/>
    </row>
    <row r="34" spans="1:4" x14ac:dyDescent="0.2">
      <c r="A34" s="52">
        <v>1337</v>
      </c>
      <c r="B34" s="82" t="s">
        <v>658</v>
      </c>
      <c r="C34" s="81"/>
      <c r="D34" s="82"/>
    </row>
    <row r="35" spans="1:4" x14ac:dyDescent="0.2">
      <c r="A35" s="52">
        <v>1338</v>
      </c>
      <c r="B35" s="84" t="s">
        <v>659</v>
      </c>
      <c r="C35" s="81">
        <v>11</v>
      </c>
      <c r="D35" s="82"/>
    </row>
    <row r="36" spans="1:4" x14ac:dyDescent="0.2">
      <c r="A36" s="52">
        <v>1339</v>
      </c>
      <c r="B36" s="84" t="s">
        <v>660</v>
      </c>
      <c r="C36" s="81">
        <v>12</v>
      </c>
      <c r="D36" s="82"/>
    </row>
    <row r="37" spans="1:4" ht="38.25" x14ac:dyDescent="0.2">
      <c r="A37" s="52">
        <v>1340</v>
      </c>
      <c r="B37" s="84" t="s">
        <v>661</v>
      </c>
      <c r="C37" s="81">
        <v>14</v>
      </c>
      <c r="D37" s="82"/>
    </row>
    <row r="38" spans="1:4" x14ac:dyDescent="0.2">
      <c r="A38" s="52">
        <v>1341</v>
      </c>
      <c r="B38" s="59" t="s">
        <v>662</v>
      </c>
      <c r="C38" s="81">
        <v>15</v>
      </c>
      <c r="D38" s="82"/>
    </row>
    <row r="39" spans="1:4" x14ac:dyDescent="0.2">
      <c r="A39" s="58">
        <v>1342</v>
      </c>
      <c r="B39" s="85" t="s">
        <v>663</v>
      </c>
      <c r="C39" s="81">
        <v>16</v>
      </c>
      <c r="D39" s="82"/>
    </row>
    <row r="40" spans="1:4" x14ac:dyDescent="0.2">
      <c r="A40" s="52">
        <v>1343</v>
      </c>
      <c r="B40" s="83" t="s">
        <v>664</v>
      </c>
      <c r="C40" s="81">
        <v>17</v>
      </c>
      <c r="D40" s="82"/>
    </row>
    <row r="41" spans="1:4" x14ac:dyDescent="0.2">
      <c r="A41" s="52">
        <v>1344</v>
      </c>
      <c r="B41" s="59" t="s">
        <v>665</v>
      </c>
      <c r="C41" s="81">
        <v>18</v>
      </c>
      <c r="D41" s="82"/>
    </row>
    <row r="42" spans="1:4" x14ac:dyDescent="0.2">
      <c r="A42" s="52">
        <v>1346</v>
      </c>
      <c r="B42" s="59" t="s">
        <v>666</v>
      </c>
      <c r="C42" s="81">
        <v>19</v>
      </c>
      <c r="D42" s="82"/>
    </row>
    <row r="43" spans="1:4" x14ac:dyDescent="0.2">
      <c r="A43" s="52">
        <v>1348</v>
      </c>
      <c r="B43" s="59" t="s">
        <v>667</v>
      </c>
      <c r="C43" s="81">
        <v>20</v>
      </c>
      <c r="D43" s="82"/>
    </row>
    <row r="44" spans="1:4" x14ac:dyDescent="0.2">
      <c r="A44" s="52">
        <v>1349</v>
      </c>
      <c r="B44" s="83" t="s">
        <v>668</v>
      </c>
      <c r="C44" s="81">
        <v>21</v>
      </c>
      <c r="D44" s="82"/>
    </row>
    <row r="45" spans="1:4" ht="25.5" x14ac:dyDescent="0.2">
      <c r="A45" s="52">
        <v>1353</v>
      </c>
      <c r="B45" s="53" t="s">
        <v>669</v>
      </c>
      <c r="C45" s="81"/>
      <c r="D45" s="82"/>
    </row>
    <row r="46" spans="1:4" x14ac:dyDescent="0.2">
      <c r="A46" s="52">
        <v>1354</v>
      </c>
      <c r="B46" s="53" t="s">
        <v>670</v>
      </c>
      <c r="C46" s="81"/>
      <c r="D46" s="82"/>
    </row>
    <row r="47" spans="1:4" ht="25.5" x14ac:dyDescent="0.2">
      <c r="A47" s="52">
        <v>1356</v>
      </c>
      <c r="B47" s="53" t="s">
        <v>671</v>
      </c>
      <c r="C47" s="81"/>
      <c r="D47" s="82"/>
    </row>
    <row r="48" spans="1:4" x14ac:dyDescent="0.2">
      <c r="A48" s="58">
        <v>1357</v>
      </c>
      <c r="B48" s="53" t="s">
        <v>19</v>
      </c>
      <c r="C48" s="81"/>
      <c r="D48" s="82"/>
    </row>
    <row r="49" spans="1:4" x14ac:dyDescent="0.2">
      <c r="A49" s="58">
        <v>1358</v>
      </c>
      <c r="B49" s="62" t="s">
        <v>672</v>
      </c>
      <c r="C49" s="81">
        <v>22</v>
      </c>
      <c r="D49" s="82"/>
    </row>
    <row r="50" spans="1:4" ht="25.5" x14ac:dyDescent="0.2">
      <c r="A50" s="52">
        <v>1359</v>
      </c>
      <c r="B50" s="53" t="s">
        <v>673</v>
      </c>
      <c r="C50" s="81"/>
      <c r="D50" s="82"/>
    </row>
    <row r="51" spans="1:4" x14ac:dyDescent="0.2">
      <c r="A51" s="52">
        <v>1361</v>
      </c>
      <c r="B51" s="83" t="s">
        <v>20</v>
      </c>
      <c r="C51" s="81">
        <v>23</v>
      </c>
      <c r="D51" s="82"/>
    </row>
    <row r="52" spans="1:4" x14ac:dyDescent="0.2">
      <c r="A52" s="52">
        <v>1362</v>
      </c>
      <c r="B52" s="86" t="s">
        <v>674</v>
      </c>
      <c r="C52" s="81">
        <v>23</v>
      </c>
      <c r="D52" s="82"/>
    </row>
    <row r="53" spans="1:4" x14ac:dyDescent="0.2">
      <c r="A53" s="52">
        <v>1371</v>
      </c>
      <c r="B53" s="83" t="s">
        <v>675</v>
      </c>
      <c r="C53" s="81">
        <v>24</v>
      </c>
      <c r="D53" s="82"/>
    </row>
    <row r="54" spans="1:4" ht="25.5" x14ac:dyDescent="0.2">
      <c r="A54" s="52">
        <v>1372</v>
      </c>
      <c r="B54" s="80" t="s">
        <v>676</v>
      </c>
      <c r="C54" s="81"/>
      <c r="D54" s="82"/>
    </row>
    <row r="55" spans="1:4" ht="25.5" x14ac:dyDescent="0.2">
      <c r="A55" s="52">
        <v>1373</v>
      </c>
      <c r="B55" s="80" t="s">
        <v>677</v>
      </c>
      <c r="C55" s="81"/>
      <c r="D55" s="82"/>
    </row>
    <row r="56" spans="1:4" x14ac:dyDescent="0.2">
      <c r="A56" s="52">
        <v>1379</v>
      </c>
      <c r="B56" s="80" t="s">
        <v>678</v>
      </c>
      <c r="C56" s="81"/>
      <c r="D56" s="82"/>
    </row>
    <row r="57" spans="1:4" ht="25.5" x14ac:dyDescent="0.2">
      <c r="A57" s="52">
        <v>1381</v>
      </c>
      <c r="B57" s="80" t="s">
        <v>679</v>
      </c>
      <c r="C57" s="81"/>
      <c r="D57" s="82"/>
    </row>
    <row r="58" spans="1:4" ht="25.5" x14ac:dyDescent="0.2">
      <c r="A58" s="52">
        <v>1382</v>
      </c>
      <c r="B58" s="80" t="s">
        <v>680</v>
      </c>
      <c r="C58" s="81"/>
      <c r="D58" s="82"/>
    </row>
    <row r="59" spans="1:4" x14ac:dyDescent="0.2">
      <c r="A59" s="52">
        <v>1383</v>
      </c>
      <c r="B59" s="80" t="s">
        <v>681</v>
      </c>
      <c r="C59" s="81"/>
      <c r="D59" s="82"/>
    </row>
    <row r="60" spans="1:4" x14ac:dyDescent="0.2">
      <c r="A60" s="52">
        <v>1384</v>
      </c>
      <c r="B60" s="80" t="s">
        <v>682</v>
      </c>
      <c r="C60" s="81"/>
      <c r="D60" s="82"/>
    </row>
    <row r="61" spans="1:4" x14ac:dyDescent="0.2">
      <c r="A61" s="52">
        <v>1385</v>
      </c>
      <c r="B61" s="80" t="s">
        <v>683</v>
      </c>
      <c r="C61" s="81"/>
      <c r="D61" s="82"/>
    </row>
    <row r="62" spans="1:4" x14ac:dyDescent="0.2">
      <c r="A62" s="52">
        <v>1401</v>
      </c>
      <c r="B62" s="53" t="s">
        <v>684</v>
      </c>
      <c r="C62" s="81"/>
      <c r="D62" s="82"/>
    </row>
    <row r="63" spans="1:4" x14ac:dyDescent="0.2">
      <c r="A63" s="52">
        <v>1409</v>
      </c>
      <c r="B63" s="53" t="s">
        <v>685</v>
      </c>
      <c r="C63" s="81"/>
      <c r="D63" s="82"/>
    </row>
    <row r="64" spans="1:4" x14ac:dyDescent="0.2">
      <c r="A64" s="52">
        <v>1511</v>
      </c>
      <c r="B64" s="87" t="s">
        <v>686</v>
      </c>
      <c r="C64" s="81"/>
      <c r="D64" s="82"/>
    </row>
    <row r="65" spans="1:4" x14ac:dyDescent="0.2">
      <c r="A65" s="52">
        <v>1521</v>
      </c>
      <c r="B65" s="53" t="s">
        <v>687</v>
      </c>
      <c r="C65" s="81"/>
      <c r="D65" s="82"/>
    </row>
    <row r="66" spans="1:4" x14ac:dyDescent="0.2">
      <c r="A66" s="52">
        <v>1522</v>
      </c>
      <c r="B66" s="53" t="s">
        <v>688</v>
      </c>
      <c r="C66" s="81"/>
      <c r="D66" s="82"/>
    </row>
    <row r="67" spans="1:4" x14ac:dyDescent="0.2">
      <c r="A67" s="52">
        <v>1523</v>
      </c>
      <c r="B67" s="59" t="s">
        <v>689</v>
      </c>
      <c r="C67" s="81">
        <v>25</v>
      </c>
      <c r="D67" s="82"/>
    </row>
    <row r="68" spans="1:4" x14ac:dyDescent="0.2">
      <c r="A68" s="52">
        <v>1529</v>
      </c>
      <c r="B68" s="53" t="s">
        <v>690</v>
      </c>
      <c r="C68" s="81"/>
      <c r="D68" s="88"/>
    </row>
    <row r="69" spans="1:4" x14ac:dyDescent="0.2">
      <c r="A69" s="52">
        <v>1611</v>
      </c>
      <c r="B69" s="59" t="s">
        <v>691</v>
      </c>
      <c r="C69" s="81">
        <v>27</v>
      </c>
      <c r="D69" s="88"/>
    </row>
    <row r="70" spans="1:4" x14ac:dyDescent="0.2">
      <c r="A70" s="52">
        <v>1612</v>
      </c>
      <c r="B70" s="59" t="s">
        <v>692</v>
      </c>
      <c r="C70" s="81">
        <v>28</v>
      </c>
      <c r="D70" s="88"/>
    </row>
    <row r="71" spans="1:4" ht="25.5" x14ac:dyDescent="0.2">
      <c r="A71" s="52">
        <v>1613</v>
      </c>
      <c r="B71" s="59" t="s">
        <v>693</v>
      </c>
      <c r="C71" s="81">
        <v>29</v>
      </c>
      <c r="D71" s="88"/>
    </row>
    <row r="72" spans="1:4" x14ac:dyDescent="0.2">
      <c r="A72" s="52">
        <v>1614</v>
      </c>
      <c r="B72" s="59" t="s">
        <v>694</v>
      </c>
      <c r="C72" s="81">
        <v>30</v>
      </c>
      <c r="D72" s="88"/>
    </row>
    <row r="73" spans="1:4" x14ac:dyDescent="0.2">
      <c r="A73" s="52">
        <v>1615</v>
      </c>
      <c r="B73" s="89" t="s">
        <v>695</v>
      </c>
      <c r="C73" s="81">
        <v>31</v>
      </c>
      <c r="D73" s="88"/>
    </row>
    <row r="74" spans="1:4" ht="25.5" x14ac:dyDescent="0.2">
      <c r="A74" s="52">
        <v>1617</v>
      </c>
      <c r="B74" s="59" t="s">
        <v>696</v>
      </c>
      <c r="C74" s="81">
        <v>32</v>
      </c>
      <c r="D74" s="88"/>
    </row>
    <row r="75" spans="1:4" ht="25.5" x14ac:dyDescent="0.2">
      <c r="A75" s="52">
        <v>1618</v>
      </c>
      <c r="B75" s="59" t="s">
        <v>697</v>
      </c>
      <c r="C75" s="81">
        <v>33</v>
      </c>
      <c r="D75" s="88"/>
    </row>
    <row r="76" spans="1:4" x14ac:dyDescent="0.2">
      <c r="A76" s="52">
        <v>1621</v>
      </c>
      <c r="B76" s="89" t="s">
        <v>698</v>
      </c>
      <c r="C76" s="81">
        <v>35</v>
      </c>
      <c r="D76" s="88"/>
    </row>
    <row r="77" spans="1:4" x14ac:dyDescent="0.2">
      <c r="A77" s="52">
        <v>1627</v>
      </c>
      <c r="B77" s="59" t="s">
        <v>699</v>
      </c>
      <c r="C77" s="81">
        <v>36</v>
      </c>
      <c r="D77" s="88"/>
    </row>
    <row r="78" spans="1:4" x14ac:dyDescent="0.2">
      <c r="A78" s="52">
        <v>1628</v>
      </c>
      <c r="B78" s="59" t="s">
        <v>700</v>
      </c>
      <c r="C78" s="81">
        <v>37</v>
      </c>
      <c r="D78" s="88"/>
    </row>
    <row r="79" spans="1:4" ht="25.5" x14ac:dyDescent="0.2">
      <c r="A79" s="52">
        <v>1629</v>
      </c>
      <c r="B79" s="53" t="s">
        <v>701</v>
      </c>
      <c r="C79" s="81"/>
      <c r="D79" s="88"/>
    </row>
    <row r="80" spans="1:4" ht="25.5" x14ac:dyDescent="0.2">
      <c r="A80" s="52">
        <v>1631</v>
      </c>
      <c r="B80" s="89" t="s">
        <v>702</v>
      </c>
      <c r="C80" s="81">
        <v>38</v>
      </c>
      <c r="D80" s="88"/>
    </row>
    <row r="81" spans="1:4" ht="25.5" x14ac:dyDescent="0.2">
      <c r="A81" s="52">
        <v>1632</v>
      </c>
      <c r="B81" s="89" t="s">
        <v>703</v>
      </c>
      <c r="C81" s="81">
        <v>38</v>
      </c>
      <c r="D81" s="88"/>
    </row>
    <row r="82" spans="1:4" x14ac:dyDescent="0.2">
      <c r="A82" s="52">
        <v>1633</v>
      </c>
      <c r="B82" s="89" t="s">
        <v>704</v>
      </c>
      <c r="C82" s="81">
        <v>38</v>
      </c>
      <c r="D82" s="88"/>
    </row>
    <row r="83" spans="1:4" x14ac:dyDescent="0.2">
      <c r="A83" s="52">
        <v>1638</v>
      </c>
      <c r="B83" s="89" t="s">
        <v>705</v>
      </c>
      <c r="C83" s="81">
        <v>38</v>
      </c>
      <c r="D83" s="88"/>
    </row>
    <row r="84" spans="1:4" x14ac:dyDescent="0.2">
      <c r="A84" s="52">
        <v>1691</v>
      </c>
      <c r="B84" s="53" t="s">
        <v>706</v>
      </c>
      <c r="C84" s="81"/>
      <c r="D84" s="88"/>
    </row>
    <row r="85" spans="1:4" ht="25.5" x14ac:dyDescent="0.2">
      <c r="A85" s="52">
        <v>1701</v>
      </c>
      <c r="B85" s="53" t="s">
        <v>707</v>
      </c>
      <c r="C85" s="81"/>
      <c r="D85" s="82"/>
    </row>
    <row r="86" spans="1:4" x14ac:dyDescent="0.2">
      <c r="A86" s="52">
        <v>1702</v>
      </c>
      <c r="B86" s="53" t="s">
        <v>708</v>
      </c>
      <c r="C86" s="81"/>
      <c r="D86" s="88"/>
    </row>
    <row r="87" spans="1:4" ht="25.5" x14ac:dyDescent="0.2">
      <c r="A87" s="52">
        <v>1703</v>
      </c>
      <c r="B87" s="59" t="s">
        <v>709</v>
      </c>
      <c r="C87" s="81">
        <v>39</v>
      </c>
      <c r="D87" s="82"/>
    </row>
    <row r="88" spans="1:4" x14ac:dyDescent="0.2">
      <c r="A88" s="52">
        <v>1704</v>
      </c>
      <c r="B88" s="53" t="s">
        <v>710</v>
      </c>
      <c r="C88" s="81"/>
      <c r="D88" s="88"/>
    </row>
    <row r="89" spans="1:4" x14ac:dyDescent="0.2">
      <c r="A89" s="52">
        <v>1706</v>
      </c>
      <c r="B89" s="80" t="s">
        <v>711</v>
      </c>
      <c r="C89" s="81"/>
      <c r="D89" s="88"/>
    </row>
    <row r="90" spans="1:4" x14ac:dyDescent="0.2">
      <c r="A90" s="52">
        <v>2111</v>
      </c>
      <c r="B90" s="80" t="s">
        <v>39</v>
      </c>
      <c r="C90" s="81"/>
      <c r="D90" s="88"/>
    </row>
    <row r="91" spans="1:4" ht="25.5" x14ac:dyDescent="0.2">
      <c r="A91" s="52">
        <v>2112</v>
      </c>
      <c r="B91" s="53" t="s">
        <v>712</v>
      </c>
      <c r="C91" s="81"/>
      <c r="D91" s="88"/>
    </row>
    <row r="92" spans="1:4" x14ac:dyDescent="0.2">
      <c r="A92" s="52">
        <v>2113</v>
      </c>
      <c r="B92" s="80" t="s">
        <v>713</v>
      </c>
      <c r="C92" s="81"/>
      <c r="D92" s="88"/>
    </row>
    <row r="93" spans="1:4" x14ac:dyDescent="0.2">
      <c r="A93" s="52">
        <v>2114</v>
      </c>
      <c r="B93" s="59" t="s">
        <v>714</v>
      </c>
      <c r="C93" s="81">
        <v>41</v>
      </c>
      <c r="D93" s="88"/>
    </row>
    <row r="94" spans="1:4" x14ac:dyDescent="0.2">
      <c r="A94" s="52">
        <v>2115</v>
      </c>
      <c r="B94" s="62" t="s">
        <v>715</v>
      </c>
      <c r="C94" s="81">
        <v>42</v>
      </c>
      <c r="D94" s="88"/>
    </row>
    <row r="95" spans="1:4" x14ac:dyDescent="0.2">
      <c r="A95" s="52">
        <v>2119</v>
      </c>
      <c r="B95" s="83" t="s">
        <v>47</v>
      </c>
      <c r="C95" s="81">
        <v>43</v>
      </c>
      <c r="D95" s="88"/>
    </row>
    <row r="96" spans="1:4" x14ac:dyDescent="0.2">
      <c r="A96" s="52">
        <v>2121</v>
      </c>
      <c r="B96" s="53" t="s">
        <v>716</v>
      </c>
      <c r="C96" s="81"/>
      <c r="D96" s="88"/>
    </row>
    <row r="97" spans="1:4" x14ac:dyDescent="0.2">
      <c r="A97" s="52">
        <v>2122</v>
      </c>
      <c r="B97" s="80" t="s">
        <v>22</v>
      </c>
      <c r="C97" s="81"/>
      <c r="D97" s="88"/>
    </row>
    <row r="98" spans="1:4" x14ac:dyDescent="0.2">
      <c r="A98" s="52">
        <v>2123</v>
      </c>
      <c r="B98" s="53" t="s">
        <v>33</v>
      </c>
      <c r="C98" s="81"/>
      <c r="D98" s="88"/>
    </row>
    <row r="99" spans="1:4" ht="25.5" x14ac:dyDescent="0.2">
      <c r="A99" s="52">
        <v>2124</v>
      </c>
      <c r="B99" s="80" t="s">
        <v>717</v>
      </c>
      <c r="C99" s="81"/>
      <c r="D99" s="88"/>
    </row>
    <row r="100" spans="1:4" x14ac:dyDescent="0.2">
      <c r="A100" s="52">
        <v>2125</v>
      </c>
      <c r="B100" s="53" t="s">
        <v>718</v>
      </c>
      <c r="C100" s="81"/>
      <c r="D100" s="88"/>
    </row>
    <row r="101" spans="1:4" x14ac:dyDescent="0.2">
      <c r="A101" s="52">
        <v>2129</v>
      </c>
      <c r="B101" s="53" t="s">
        <v>719</v>
      </c>
      <c r="C101" s="81"/>
      <c r="D101" s="88"/>
    </row>
    <row r="102" spans="1:4" x14ac:dyDescent="0.2">
      <c r="A102" s="52">
        <v>2131</v>
      </c>
      <c r="B102" s="80" t="s">
        <v>48</v>
      </c>
      <c r="C102" s="81"/>
      <c r="D102" s="88"/>
    </row>
    <row r="103" spans="1:4" ht="25.5" x14ac:dyDescent="0.2">
      <c r="A103" s="52">
        <v>2132</v>
      </c>
      <c r="B103" s="80" t="s">
        <v>720</v>
      </c>
      <c r="C103" s="81"/>
      <c r="D103" s="88"/>
    </row>
    <row r="104" spans="1:4" x14ac:dyDescent="0.2">
      <c r="A104" s="52">
        <v>2133</v>
      </c>
      <c r="B104" s="53" t="s">
        <v>721</v>
      </c>
      <c r="C104" s="81"/>
      <c r="D104" s="88"/>
    </row>
    <row r="105" spans="1:4" x14ac:dyDescent="0.2">
      <c r="A105" s="52">
        <v>2139</v>
      </c>
      <c r="B105" s="80" t="s">
        <v>63</v>
      </c>
      <c r="C105" s="81"/>
      <c r="D105" s="88"/>
    </row>
    <row r="106" spans="1:4" s="90" customFormat="1" ht="25.5" x14ac:dyDescent="0.2">
      <c r="A106" s="52">
        <v>2140</v>
      </c>
      <c r="B106" s="53" t="s">
        <v>722</v>
      </c>
      <c r="C106" s="81"/>
      <c r="D106" s="88"/>
    </row>
    <row r="107" spans="1:4" x14ac:dyDescent="0.2">
      <c r="A107" s="52">
        <v>2141</v>
      </c>
      <c r="B107" s="53" t="s">
        <v>67</v>
      </c>
      <c r="C107" s="81"/>
      <c r="D107" s="88"/>
    </row>
    <row r="108" spans="1:4" x14ac:dyDescent="0.2">
      <c r="A108" s="52">
        <v>2142</v>
      </c>
      <c r="B108" s="80" t="s">
        <v>723</v>
      </c>
      <c r="C108" s="81"/>
      <c r="D108" s="82"/>
    </row>
    <row r="109" spans="1:4" x14ac:dyDescent="0.2">
      <c r="A109" s="52">
        <v>2143</v>
      </c>
      <c r="B109" s="53" t="s">
        <v>64</v>
      </c>
      <c r="C109" s="81"/>
      <c r="D109" s="82"/>
    </row>
    <row r="110" spans="1:4" x14ac:dyDescent="0.2">
      <c r="A110" s="52">
        <v>2144</v>
      </c>
      <c r="B110" s="80" t="s">
        <v>724</v>
      </c>
      <c r="C110" s="81"/>
      <c r="D110" s="82"/>
    </row>
    <row r="111" spans="1:4" x14ac:dyDescent="0.2">
      <c r="A111" s="52">
        <v>2145</v>
      </c>
      <c r="B111" s="53" t="s">
        <v>725</v>
      </c>
      <c r="C111" s="81"/>
      <c r="D111" s="82"/>
    </row>
    <row r="112" spans="1:4" ht="25.5" x14ac:dyDescent="0.2">
      <c r="A112" s="52">
        <v>2146</v>
      </c>
      <c r="B112" s="53" t="s">
        <v>726</v>
      </c>
      <c r="C112" s="81"/>
      <c r="D112" s="88"/>
    </row>
    <row r="113" spans="1:4" ht="25.5" x14ac:dyDescent="0.2">
      <c r="A113" s="52">
        <v>2147</v>
      </c>
      <c r="B113" s="53" t="s">
        <v>727</v>
      </c>
      <c r="C113" s="81"/>
      <c r="D113" s="82"/>
    </row>
    <row r="114" spans="1:4" ht="25.5" x14ac:dyDescent="0.2">
      <c r="A114" s="52">
        <v>2148</v>
      </c>
      <c r="B114" s="53" t="s">
        <v>728</v>
      </c>
      <c r="C114" s="81"/>
      <c r="D114" s="88"/>
    </row>
    <row r="115" spans="1:4" x14ac:dyDescent="0.2">
      <c r="A115" s="52">
        <v>2149</v>
      </c>
      <c r="B115" s="53" t="s">
        <v>729</v>
      </c>
      <c r="C115" s="81"/>
      <c r="D115" s="88"/>
    </row>
    <row r="116" spans="1:4" x14ac:dyDescent="0.2">
      <c r="A116" s="52">
        <v>2151</v>
      </c>
      <c r="B116" s="91" t="s">
        <v>674</v>
      </c>
      <c r="C116" s="81">
        <v>44</v>
      </c>
      <c r="D116" s="88"/>
    </row>
    <row r="117" spans="1:4" x14ac:dyDescent="0.2">
      <c r="A117" s="52">
        <v>2211</v>
      </c>
      <c r="B117" s="92" t="s">
        <v>65</v>
      </c>
      <c r="C117" s="81">
        <v>45</v>
      </c>
      <c r="D117" s="88"/>
    </row>
    <row r="118" spans="1:4" x14ac:dyDescent="0.2">
      <c r="A118" s="52">
        <v>2212</v>
      </c>
      <c r="B118" s="92" t="s">
        <v>24</v>
      </c>
      <c r="C118" s="81">
        <v>45</v>
      </c>
      <c r="D118" s="88"/>
    </row>
    <row r="119" spans="1:4" x14ac:dyDescent="0.2">
      <c r="A119" s="52">
        <v>2221</v>
      </c>
      <c r="B119" s="92" t="s">
        <v>730</v>
      </c>
      <c r="C119" s="81">
        <v>47</v>
      </c>
      <c r="D119" s="88"/>
    </row>
    <row r="120" spans="1:4" ht="25.5" x14ac:dyDescent="0.2">
      <c r="A120" s="52">
        <v>2222</v>
      </c>
      <c r="B120" s="92" t="s">
        <v>731</v>
      </c>
      <c r="C120" s="81">
        <v>48</v>
      </c>
      <c r="D120" s="88"/>
    </row>
    <row r="121" spans="1:4" x14ac:dyDescent="0.2">
      <c r="A121" s="52">
        <v>2223</v>
      </c>
      <c r="B121" s="92" t="s">
        <v>732</v>
      </c>
      <c r="C121" s="81" t="s">
        <v>733</v>
      </c>
      <c r="D121" s="88"/>
    </row>
    <row r="122" spans="1:4" x14ac:dyDescent="0.2">
      <c r="A122" s="52">
        <v>2224</v>
      </c>
      <c r="B122" s="93" t="s">
        <v>734</v>
      </c>
      <c r="C122" s="81"/>
      <c r="D122" s="88"/>
    </row>
    <row r="123" spans="1:4" ht="38.25" x14ac:dyDescent="0.2">
      <c r="A123" s="52">
        <v>2225</v>
      </c>
      <c r="B123" s="93" t="s">
        <v>735</v>
      </c>
      <c r="C123" s="81"/>
      <c r="D123" s="88"/>
    </row>
    <row r="124" spans="1:4" x14ac:dyDescent="0.2">
      <c r="A124" s="52">
        <v>2226</v>
      </c>
      <c r="B124" s="92" t="s">
        <v>736</v>
      </c>
      <c r="C124" s="81">
        <v>49</v>
      </c>
      <c r="D124" s="88"/>
    </row>
    <row r="125" spans="1:4" ht="25.5" x14ac:dyDescent="0.2">
      <c r="A125" s="52">
        <v>2227</v>
      </c>
      <c r="B125" s="92" t="s">
        <v>737</v>
      </c>
      <c r="C125" s="81">
        <v>49</v>
      </c>
      <c r="D125" s="88"/>
    </row>
    <row r="126" spans="1:4" x14ac:dyDescent="0.2">
      <c r="A126" s="52">
        <v>2229</v>
      </c>
      <c r="B126" s="92" t="s">
        <v>54</v>
      </c>
      <c r="C126" s="81">
        <v>51</v>
      </c>
      <c r="D126" s="88"/>
    </row>
    <row r="127" spans="1:4" ht="25.5" x14ac:dyDescent="0.2">
      <c r="A127" s="52">
        <v>2310</v>
      </c>
      <c r="B127" s="93" t="s">
        <v>738</v>
      </c>
      <c r="C127" s="81"/>
      <c r="D127" s="88"/>
    </row>
    <row r="128" spans="1:4" x14ac:dyDescent="0.2">
      <c r="A128" s="52">
        <v>2321</v>
      </c>
      <c r="B128" s="80" t="s">
        <v>739</v>
      </c>
      <c r="C128" s="81"/>
      <c r="D128" s="88"/>
    </row>
    <row r="129" spans="1:4" x14ac:dyDescent="0.2">
      <c r="A129" s="52">
        <v>2322</v>
      </c>
      <c r="B129" s="80" t="s">
        <v>69</v>
      </c>
      <c r="C129" s="81"/>
      <c r="D129" s="82"/>
    </row>
    <row r="130" spans="1:4" x14ac:dyDescent="0.2">
      <c r="A130" s="52">
        <v>2324</v>
      </c>
      <c r="B130" s="83" t="s">
        <v>25</v>
      </c>
      <c r="C130" s="81">
        <v>52</v>
      </c>
      <c r="D130" s="88"/>
    </row>
    <row r="131" spans="1:4" ht="25.5" x14ac:dyDescent="0.2">
      <c r="A131" s="52">
        <v>2325</v>
      </c>
      <c r="B131" s="80" t="s">
        <v>740</v>
      </c>
      <c r="C131" s="81"/>
      <c r="D131" s="88"/>
    </row>
    <row r="132" spans="1:4" ht="25.5" x14ac:dyDescent="0.2">
      <c r="A132" s="52">
        <v>2326</v>
      </c>
      <c r="B132" s="80" t="s">
        <v>741</v>
      </c>
      <c r="C132" s="81"/>
      <c r="D132" s="88"/>
    </row>
    <row r="133" spans="1:4" ht="25.5" x14ac:dyDescent="0.2">
      <c r="A133" s="52">
        <v>2327</v>
      </c>
      <c r="B133" s="80" t="s">
        <v>742</v>
      </c>
      <c r="C133" s="81"/>
      <c r="D133" s="88"/>
    </row>
    <row r="134" spans="1:4" x14ac:dyDescent="0.2">
      <c r="A134" s="52">
        <v>2328</v>
      </c>
      <c r="B134" s="80" t="s">
        <v>61</v>
      </c>
      <c r="C134" s="81"/>
      <c r="D134" s="88"/>
    </row>
    <row r="135" spans="1:4" x14ac:dyDescent="0.2">
      <c r="A135" s="52">
        <v>2329</v>
      </c>
      <c r="B135" s="80" t="s">
        <v>28</v>
      </c>
      <c r="C135" s="81"/>
      <c r="D135" s="88"/>
    </row>
    <row r="136" spans="1:4" x14ac:dyDescent="0.2">
      <c r="A136" s="52">
        <v>2341</v>
      </c>
      <c r="B136" s="91" t="s">
        <v>672</v>
      </c>
      <c r="C136" s="81">
        <v>53</v>
      </c>
      <c r="D136" s="88"/>
    </row>
    <row r="137" spans="1:4" x14ac:dyDescent="0.2">
      <c r="A137" s="58">
        <v>2342</v>
      </c>
      <c r="B137" s="80" t="s">
        <v>743</v>
      </c>
      <c r="C137" s="81"/>
      <c r="D137" s="88"/>
    </row>
    <row r="138" spans="1:4" ht="25.5" x14ac:dyDescent="0.2">
      <c r="A138" s="52">
        <v>2343</v>
      </c>
      <c r="B138" s="80" t="s">
        <v>744</v>
      </c>
      <c r="C138" s="81"/>
      <c r="D138" s="88"/>
    </row>
    <row r="139" spans="1:4" x14ac:dyDescent="0.2">
      <c r="A139" s="52">
        <v>2351</v>
      </c>
      <c r="B139" s="80" t="s">
        <v>745</v>
      </c>
      <c r="C139" s="81"/>
      <c r="D139" s="88"/>
    </row>
    <row r="140" spans="1:4" x14ac:dyDescent="0.2">
      <c r="A140" s="52">
        <v>2352</v>
      </c>
      <c r="B140" s="80" t="s">
        <v>746</v>
      </c>
      <c r="C140" s="81"/>
      <c r="D140" s="88"/>
    </row>
    <row r="141" spans="1:4" ht="25.5" x14ac:dyDescent="0.2">
      <c r="A141" s="52">
        <v>2353</v>
      </c>
      <c r="B141" s="80" t="s">
        <v>747</v>
      </c>
      <c r="C141" s="81"/>
      <c r="D141" s="88"/>
    </row>
    <row r="142" spans="1:4" ht="25.5" x14ac:dyDescent="0.2">
      <c r="A142" s="52">
        <v>2361</v>
      </c>
      <c r="B142" s="83" t="s">
        <v>748</v>
      </c>
      <c r="C142" s="81">
        <v>54</v>
      </c>
      <c r="D142" s="88"/>
    </row>
    <row r="143" spans="1:4" x14ac:dyDescent="0.2">
      <c r="A143" s="52">
        <v>2362</v>
      </c>
      <c r="B143" s="80" t="s">
        <v>749</v>
      </c>
      <c r="C143" s="81"/>
      <c r="D143" s="82"/>
    </row>
    <row r="144" spans="1:4" x14ac:dyDescent="0.2">
      <c r="A144" s="52">
        <v>2391</v>
      </c>
      <c r="B144" s="80" t="s">
        <v>750</v>
      </c>
      <c r="C144" s="81"/>
      <c r="D144" s="88"/>
    </row>
    <row r="145" spans="1:4" ht="25.5" x14ac:dyDescent="0.2">
      <c r="A145" s="52">
        <v>2411</v>
      </c>
      <c r="B145" s="80" t="s">
        <v>751</v>
      </c>
      <c r="C145" s="81"/>
      <c r="D145" s="88"/>
    </row>
    <row r="146" spans="1:4" ht="25.5" x14ac:dyDescent="0.2">
      <c r="A146" s="52">
        <v>2412</v>
      </c>
      <c r="B146" s="80" t="s">
        <v>752</v>
      </c>
      <c r="C146" s="81"/>
      <c r="D146" s="88"/>
    </row>
    <row r="147" spans="1:4" ht="25.5" x14ac:dyDescent="0.2">
      <c r="A147" s="52">
        <v>2413</v>
      </c>
      <c r="B147" s="80" t="s">
        <v>753</v>
      </c>
      <c r="C147" s="81"/>
      <c r="D147" s="88"/>
    </row>
    <row r="148" spans="1:4" ht="25.5" x14ac:dyDescent="0.2">
      <c r="A148" s="52">
        <v>2414</v>
      </c>
      <c r="B148" s="80" t="s">
        <v>754</v>
      </c>
      <c r="C148" s="81"/>
      <c r="D148" s="88"/>
    </row>
    <row r="149" spans="1:4" ht="25.5" x14ac:dyDescent="0.2">
      <c r="A149" s="52">
        <v>2420</v>
      </c>
      <c r="B149" s="80" t="s">
        <v>755</v>
      </c>
      <c r="C149" s="81"/>
      <c r="D149" s="88"/>
    </row>
    <row r="150" spans="1:4" x14ac:dyDescent="0.2">
      <c r="A150" s="52">
        <v>2431</v>
      </c>
      <c r="B150" s="80" t="s">
        <v>756</v>
      </c>
      <c r="C150" s="81"/>
      <c r="D150" s="88"/>
    </row>
    <row r="151" spans="1:4" x14ac:dyDescent="0.2">
      <c r="A151" s="52">
        <v>2432</v>
      </c>
      <c r="B151" s="80" t="s">
        <v>757</v>
      </c>
      <c r="C151" s="81"/>
      <c r="D151" s="88"/>
    </row>
    <row r="152" spans="1:4" ht="25.5" x14ac:dyDescent="0.2">
      <c r="A152" s="52">
        <v>2433</v>
      </c>
      <c r="B152" s="80" t="s">
        <v>758</v>
      </c>
      <c r="C152" s="81"/>
      <c r="D152" s="88"/>
    </row>
    <row r="153" spans="1:4" ht="25.5" x14ac:dyDescent="0.2">
      <c r="A153" s="52">
        <v>2434</v>
      </c>
      <c r="B153" s="83" t="s">
        <v>759</v>
      </c>
      <c r="C153" s="81">
        <v>55</v>
      </c>
      <c r="D153" s="88"/>
    </row>
    <row r="154" spans="1:4" ht="25.5" x14ac:dyDescent="0.2">
      <c r="A154" s="52">
        <v>2439</v>
      </c>
      <c r="B154" s="80" t="s">
        <v>760</v>
      </c>
      <c r="C154" s="81"/>
      <c r="D154" s="88"/>
    </row>
    <row r="155" spans="1:4" x14ac:dyDescent="0.2">
      <c r="A155" s="52">
        <v>2441</v>
      </c>
      <c r="B155" s="80" t="s">
        <v>72</v>
      </c>
      <c r="C155" s="81"/>
      <c r="D155" s="88"/>
    </row>
    <row r="156" spans="1:4" x14ac:dyDescent="0.2">
      <c r="A156" s="52">
        <v>2442</v>
      </c>
      <c r="B156" s="80" t="s">
        <v>761</v>
      </c>
      <c r="C156" s="81"/>
      <c r="D156" s="88"/>
    </row>
    <row r="157" spans="1:4" x14ac:dyDescent="0.2">
      <c r="A157" s="52">
        <v>2443</v>
      </c>
      <c r="B157" s="80" t="s">
        <v>762</v>
      </c>
      <c r="C157" s="81"/>
      <c r="D157" s="88"/>
    </row>
    <row r="158" spans="1:4" ht="25.5" x14ac:dyDescent="0.2">
      <c r="A158" s="52">
        <v>2449</v>
      </c>
      <c r="B158" s="80" t="s">
        <v>763</v>
      </c>
      <c r="C158" s="81"/>
      <c r="D158" s="88"/>
    </row>
    <row r="159" spans="1:4" ht="25.5" x14ac:dyDescent="0.2">
      <c r="A159" s="52">
        <v>2451</v>
      </c>
      <c r="B159" s="80" t="s">
        <v>764</v>
      </c>
      <c r="C159" s="81"/>
      <c r="D159" s="88"/>
    </row>
    <row r="160" spans="1:4" x14ac:dyDescent="0.2">
      <c r="A160" s="52">
        <v>2452</v>
      </c>
      <c r="B160" s="80" t="s">
        <v>765</v>
      </c>
      <c r="C160" s="81"/>
      <c r="D160" s="88"/>
    </row>
    <row r="161" spans="1:4" ht="25.5" x14ac:dyDescent="0.2">
      <c r="A161" s="52">
        <v>2459</v>
      </c>
      <c r="B161" s="80" t="s">
        <v>766</v>
      </c>
      <c r="C161" s="81"/>
      <c r="D161" s="88"/>
    </row>
    <row r="162" spans="1:4" x14ac:dyDescent="0.2">
      <c r="A162" s="52">
        <v>2460</v>
      </c>
      <c r="B162" s="80" t="s">
        <v>767</v>
      </c>
      <c r="C162" s="81"/>
      <c r="D162" s="88"/>
    </row>
    <row r="163" spans="1:4" x14ac:dyDescent="0.2">
      <c r="A163" s="52">
        <v>2470</v>
      </c>
      <c r="B163" s="80" t="s">
        <v>768</v>
      </c>
      <c r="C163" s="81"/>
      <c r="D163" s="88"/>
    </row>
    <row r="164" spans="1:4" x14ac:dyDescent="0.2">
      <c r="A164" s="52">
        <v>2481</v>
      </c>
      <c r="B164" s="80" t="s">
        <v>769</v>
      </c>
      <c r="C164" s="81"/>
      <c r="D164" s="88"/>
    </row>
    <row r="165" spans="1:4" x14ac:dyDescent="0.2">
      <c r="A165" s="52">
        <v>2482</v>
      </c>
      <c r="B165" s="80" t="s">
        <v>770</v>
      </c>
      <c r="C165" s="81"/>
      <c r="D165" s="88"/>
    </row>
    <row r="166" spans="1:4" x14ac:dyDescent="0.2">
      <c r="A166" s="52">
        <v>2511</v>
      </c>
      <c r="B166" s="80" t="s">
        <v>771</v>
      </c>
      <c r="C166" s="81"/>
      <c r="D166" s="88"/>
    </row>
    <row r="167" spans="1:4" x14ac:dyDescent="0.2">
      <c r="A167" s="52">
        <v>2512</v>
      </c>
      <c r="B167" s="80" t="s">
        <v>772</v>
      </c>
      <c r="C167" s="81"/>
      <c r="D167" s="82"/>
    </row>
    <row r="168" spans="1:4" ht="25.5" x14ac:dyDescent="0.2">
      <c r="A168" s="52">
        <v>2513</v>
      </c>
      <c r="B168" s="83" t="s">
        <v>773</v>
      </c>
      <c r="C168" s="81">
        <v>56</v>
      </c>
      <c r="D168" s="88"/>
    </row>
    <row r="169" spans="1:4" x14ac:dyDescent="0.2">
      <c r="A169" s="52">
        <v>3111</v>
      </c>
      <c r="B169" s="80" t="s">
        <v>49</v>
      </c>
      <c r="C169" s="81"/>
      <c r="D169" s="88"/>
    </row>
    <row r="170" spans="1:4" ht="25.5" x14ac:dyDescent="0.2">
      <c r="A170" s="52">
        <v>3112</v>
      </c>
      <c r="B170" s="80" t="s">
        <v>774</v>
      </c>
      <c r="C170" s="81"/>
      <c r="D170" s="88"/>
    </row>
    <row r="171" spans="1:4" ht="25.5" x14ac:dyDescent="0.2">
      <c r="A171" s="52">
        <v>3113</v>
      </c>
      <c r="B171" s="80" t="s">
        <v>775</v>
      </c>
      <c r="C171" s="81"/>
      <c r="D171" s="82"/>
    </row>
    <row r="172" spans="1:4" x14ac:dyDescent="0.2">
      <c r="A172" s="52">
        <v>3114</v>
      </c>
      <c r="B172" s="80" t="s">
        <v>776</v>
      </c>
      <c r="C172" s="81"/>
      <c r="D172" s="88"/>
    </row>
    <row r="173" spans="1:4" s="90" customFormat="1" x14ac:dyDescent="0.2">
      <c r="A173" s="52">
        <v>3119</v>
      </c>
      <c r="B173" s="80" t="s">
        <v>777</v>
      </c>
      <c r="C173" s="81"/>
      <c r="D173" s="88"/>
    </row>
    <row r="174" spans="1:4" x14ac:dyDescent="0.2">
      <c r="A174" s="52">
        <v>3121</v>
      </c>
      <c r="B174" s="80" t="s">
        <v>778</v>
      </c>
      <c r="C174" s="81"/>
      <c r="D174" s="88"/>
    </row>
    <row r="175" spans="1:4" x14ac:dyDescent="0.2">
      <c r="A175" s="52">
        <v>3122</v>
      </c>
      <c r="B175" s="80" t="s">
        <v>779</v>
      </c>
      <c r="C175" s="81"/>
      <c r="D175" s="82"/>
    </row>
    <row r="176" spans="1:4" x14ac:dyDescent="0.2">
      <c r="A176" s="52">
        <v>3129</v>
      </c>
      <c r="B176" s="80" t="s">
        <v>780</v>
      </c>
      <c r="C176" s="81"/>
      <c r="D176" s="88"/>
    </row>
    <row r="177" spans="1:4" x14ac:dyDescent="0.2">
      <c r="A177" s="52">
        <v>3201</v>
      </c>
      <c r="B177" s="80" t="s">
        <v>781</v>
      </c>
      <c r="C177" s="81"/>
      <c r="D177" s="88"/>
    </row>
    <row r="178" spans="1:4" x14ac:dyDescent="0.2">
      <c r="A178" s="52">
        <v>3202</v>
      </c>
      <c r="B178" s="80" t="s">
        <v>782</v>
      </c>
      <c r="C178" s="81"/>
      <c r="D178" s="88"/>
    </row>
    <row r="179" spans="1:4" x14ac:dyDescent="0.2">
      <c r="A179" s="52">
        <v>3203</v>
      </c>
      <c r="B179" s="80" t="s">
        <v>783</v>
      </c>
      <c r="C179" s="81"/>
      <c r="D179" s="88"/>
    </row>
    <row r="180" spans="1:4" ht="25.5" x14ac:dyDescent="0.2">
      <c r="A180" s="52">
        <v>3209</v>
      </c>
      <c r="B180" s="80" t="s">
        <v>784</v>
      </c>
      <c r="C180" s="81"/>
      <c r="D180" s="88"/>
    </row>
    <row r="181" spans="1:4" ht="25.5" x14ac:dyDescent="0.2">
      <c r="A181" s="52">
        <v>4111</v>
      </c>
      <c r="B181" s="80" t="s">
        <v>785</v>
      </c>
      <c r="C181" s="81"/>
      <c r="D181" s="88"/>
    </row>
    <row r="182" spans="1:4" ht="25.5" x14ac:dyDescent="0.2">
      <c r="A182" s="52">
        <v>4112</v>
      </c>
      <c r="B182" s="80" t="s">
        <v>786</v>
      </c>
      <c r="C182" s="81"/>
      <c r="D182" s="88"/>
    </row>
    <row r="183" spans="1:4" x14ac:dyDescent="0.2">
      <c r="A183" s="52">
        <v>4113</v>
      </c>
      <c r="B183" s="80" t="s">
        <v>787</v>
      </c>
      <c r="C183" s="81"/>
      <c r="D183" s="88"/>
    </row>
    <row r="184" spans="1:4" ht="25.5" x14ac:dyDescent="0.2">
      <c r="A184" s="52">
        <v>4114</v>
      </c>
      <c r="B184" s="80" t="s">
        <v>788</v>
      </c>
      <c r="C184" s="81"/>
      <c r="D184" s="88"/>
    </row>
    <row r="185" spans="1:4" ht="25.5" x14ac:dyDescent="0.2">
      <c r="A185" s="52">
        <v>4115</v>
      </c>
      <c r="B185" s="83" t="s">
        <v>789</v>
      </c>
      <c r="C185" s="81">
        <v>55</v>
      </c>
      <c r="D185" s="88"/>
    </row>
    <row r="186" spans="1:4" ht="25.5" x14ac:dyDescent="0.2">
      <c r="A186" s="52">
        <v>4116</v>
      </c>
      <c r="B186" s="80" t="s">
        <v>790</v>
      </c>
      <c r="C186" s="81"/>
      <c r="D186" s="88"/>
    </row>
    <row r="187" spans="1:4" x14ac:dyDescent="0.2">
      <c r="A187" s="52">
        <v>4118</v>
      </c>
      <c r="B187" s="80" t="s">
        <v>74</v>
      </c>
      <c r="C187" s="81"/>
      <c r="D187" s="88"/>
    </row>
    <row r="188" spans="1:4" ht="25.5" x14ac:dyDescent="0.2">
      <c r="A188" s="52">
        <v>4119</v>
      </c>
      <c r="B188" s="80" t="s">
        <v>791</v>
      </c>
      <c r="C188" s="81"/>
      <c r="D188" s="88"/>
    </row>
    <row r="189" spans="1:4" x14ac:dyDescent="0.2">
      <c r="A189" s="52">
        <v>4121</v>
      </c>
      <c r="B189" s="80" t="s">
        <v>75</v>
      </c>
      <c r="C189" s="81"/>
      <c r="D189" s="88"/>
    </row>
    <row r="190" spans="1:4" x14ac:dyDescent="0.2">
      <c r="A190" s="52">
        <v>4122</v>
      </c>
      <c r="B190" s="80" t="s">
        <v>76</v>
      </c>
      <c r="C190" s="81"/>
      <c r="D190" s="88"/>
    </row>
    <row r="191" spans="1:4" x14ac:dyDescent="0.2">
      <c r="A191" s="52">
        <v>4123</v>
      </c>
      <c r="B191" s="80" t="s">
        <v>792</v>
      </c>
      <c r="C191" s="81"/>
      <c r="D191" s="88"/>
    </row>
    <row r="192" spans="1:4" ht="25.5" x14ac:dyDescent="0.2">
      <c r="A192" s="52">
        <v>4129</v>
      </c>
      <c r="B192" s="80" t="s">
        <v>793</v>
      </c>
      <c r="C192" s="81"/>
      <c r="D192" s="88"/>
    </row>
    <row r="193" spans="1:4" ht="25.5" x14ac:dyDescent="0.2">
      <c r="A193" s="52">
        <v>4131</v>
      </c>
      <c r="B193" s="80" t="s">
        <v>794</v>
      </c>
      <c r="C193" s="81"/>
      <c r="D193" s="88"/>
    </row>
    <row r="194" spans="1:4" x14ac:dyDescent="0.2">
      <c r="A194" s="52">
        <v>4132</v>
      </c>
      <c r="B194" s="80" t="s">
        <v>795</v>
      </c>
      <c r="C194" s="81"/>
      <c r="D194" s="88"/>
    </row>
    <row r="195" spans="1:4" ht="25.5" x14ac:dyDescent="0.2">
      <c r="A195" s="52">
        <v>4133</v>
      </c>
      <c r="B195" s="80" t="s">
        <v>796</v>
      </c>
      <c r="C195" s="81"/>
      <c r="D195" s="82"/>
    </row>
    <row r="196" spans="1:4" x14ac:dyDescent="0.2">
      <c r="A196" s="52">
        <v>4134</v>
      </c>
      <c r="B196" s="80" t="s">
        <v>797</v>
      </c>
      <c r="C196" s="81"/>
      <c r="D196" s="88"/>
    </row>
    <row r="197" spans="1:4" x14ac:dyDescent="0.2">
      <c r="A197" s="52">
        <v>4135</v>
      </c>
      <c r="B197" s="80" t="s">
        <v>798</v>
      </c>
      <c r="C197" s="81"/>
      <c r="D197" s="88"/>
    </row>
    <row r="198" spans="1:4" x14ac:dyDescent="0.2">
      <c r="A198" s="52">
        <v>4136</v>
      </c>
      <c r="B198" s="83" t="s">
        <v>799</v>
      </c>
      <c r="C198" s="81">
        <v>57</v>
      </c>
      <c r="D198" s="82"/>
    </row>
    <row r="199" spans="1:4" s="96" customFormat="1" ht="38.25" x14ac:dyDescent="0.2">
      <c r="A199" s="58">
        <v>4137</v>
      </c>
      <c r="B199" s="80" t="s">
        <v>800</v>
      </c>
      <c r="C199" s="94"/>
      <c r="D199" s="95"/>
    </row>
    <row r="200" spans="1:4" s="96" customFormat="1" x14ac:dyDescent="0.2">
      <c r="A200" s="52">
        <v>4139</v>
      </c>
      <c r="B200" s="80" t="s">
        <v>801</v>
      </c>
      <c r="C200" s="97"/>
      <c r="D200" s="95"/>
    </row>
    <row r="201" spans="1:4" s="96" customFormat="1" x14ac:dyDescent="0.2">
      <c r="A201" s="52">
        <v>4140</v>
      </c>
      <c r="B201" s="80" t="s">
        <v>802</v>
      </c>
      <c r="C201" s="97"/>
      <c r="D201" s="95"/>
    </row>
    <row r="202" spans="1:4" x14ac:dyDescent="0.2">
      <c r="A202" s="52">
        <v>4151</v>
      </c>
      <c r="B202" s="80" t="s">
        <v>77</v>
      </c>
      <c r="C202" s="81"/>
      <c r="D202" s="88"/>
    </row>
    <row r="203" spans="1:4" ht="25.5" x14ac:dyDescent="0.2">
      <c r="A203" s="52">
        <v>4152</v>
      </c>
      <c r="B203" s="80" t="s">
        <v>803</v>
      </c>
      <c r="C203" s="81"/>
      <c r="D203" s="88"/>
    </row>
    <row r="204" spans="1:4" x14ac:dyDescent="0.2">
      <c r="A204" s="52">
        <v>4153</v>
      </c>
      <c r="B204" s="80" t="s">
        <v>804</v>
      </c>
      <c r="C204" s="81"/>
      <c r="D204" s="88"/>
    </row>
    <row r="205" spans="1:4" x14ac:dyDescent="0.2">
      <c r="A205" s="52">
        <v>4155</v>
      </c>
      <c r="B205" s="80" t="s">
        <v>805</v>
      </c>
      <c r="C205" s="81"/>
      <c r="D205" s="88"/>
    </row>
    <row r="206" spans="1:4" x14ac:dyDescent="0.2">
      <c r="A206" s="52">
        <v>4156</v>
      </c>
      <c r="B206" s="80" t="s">
        <v>806</v>
      </c>
      <c r="C206" s="81"/>
      <c r="D206" s="88"/>
    </row>
    <row r="207" spans="1:4" x14ac:dyDescent="0.2">
      <c r="A207" s="52">
        <v>4159</v>
      </c>
      <c r="B207" s="80" t="s">
        <v>807</v>
      </c>
      <c r="C207" s="81"/>
      <c r="D207" s="88"/>
    </row>
    <row r="208" spans="1:4" ht="25.5" x14ac:dyDescent="0.2">
      <c r="A208" s="52">
        <v>4160</v>
      </c>
      <c r="B208" s="80" t="s">
        <v>808</v>
      </c>
      <c r="C208" s="81"/>
      <c r="D208" s="88"/>
    </row>
    <row r="209" spans="1:4" ht="25.5" x14ac:dyDescent="0.2">
      <c r="A209" s="52">
        <v>4211</v>
      </c>
      <c r="B209" s="80" t="s">
        <v>809</v>
      </c>
      <c r="C209" s="81"/>
      <c r="D209" s="88"/>
    </row>
    <row r="210" spans="1:4" ht="25.5" x14ac:dyDescent="0.2">
      <c r="A210" s="52">
        <v>4212</v>
      </c>
      <c r="B210" s="80" t="s">
        <v>810</v>
      </c>
      <c r="C210" s="81"/>
      <c r="D210" s="88"/>
    </row>
    <row r="211" spans="1:4" x14ac:dyDescent="0.2">
      <c r="A211" s="52">
        <v>4213</v>
      </c>
      <c r="B211" s="80" t="s">
        <v>79</v>
      </c>
      <c r="C211" s="81"/>
      <c r="D211" s="88"/>
    </row>
    <row r="212" spans="1:4" ht="25.5" x14ac:dyDescent="0.2">
      <c r="A212" s="52">
        <v>4214</v>
      </c>
      <c r="B212" s="80" t="s">
        <v>811</v>
      </c>
      <c r="C212" s="81"/>
      <c r="D212" s="88"/>
    </row>
    <row r="213" spans="1:4" ht="25.5" x14ac:dyDescent="0.2">
      <c r="A213" s="52">
        <v>4216</v>
      </c>
      <c r="B213" s="80" t="s">
        <v>812</v>
      </c>
      <c r="C213" s="81"/>
      <c r="D213" s="88"/>
    </row>
    <row r="214" spans="1:4" x14ac:dyDescent="0.2">
      <c r="A214" s="52">
        <v>4218</v>
      </c>
      <c r="B214" s="80" t="s">
        <v>80</v>
      </c>
      <c r="C214" s="81"/>
      <c r="D214" s="88"/>
    </row>
    <row r="215" spans="1:4" ht="25.5" x14ac:dyDescent="0.2">
      <c r="A215" s="52">
        <v>4219</v>
      </c>
      <c r="B215" s="80" t="s">
        <v>813</v>
      </c>
      <c r="C215" s="81"/>
      <c r="D215" s="88"/>
    </row>
    <row r="216" spans="1:4" x14ac:dyDescent="0.2">
      <c r="A216" s="52">
        <v>4221</v>
      </c>
      <c r="B216" s="80" t="s">
        <v>81</v>
      </c>
      <c r="C216" s="81"/>
      <c r="D216" s="88"/>
    </row>
    <row r="217" spans="1:4" x14ac:dyDescent="0.2">
      <c r="A217" s="52">
        <v>4222</v>
      </c>
      <c r="B217" s="80" t="s">
        <v>814</v>
      </c>
      <c r="C217" s="81"/>
      <c r="D217" s="88"/>
    </row>
    <row r="218" spans="1:4" x14ac:dyDescent="0.2">
      <c r="A218" s="52">
        <v>4223</v>
      </c>
      <c r="B218" s="80" t="s">
        <v>815</v>
      </c>
      <c r="C218" s="81"/>
      <c r="D218" s="88"/>
    </row>
    <row r="219" spans="1:4" ht="25.5" x14ac:dyDescent="0.2">
      <c r="A219" s="52">
        <v>4229</v>
      </c>
      <c r="B219" s="80" t="s">
        <v>816</v>
      </c>
      <c r="C219" s="81"/>
      <c r="D219" s="88"/>
    </row>
    <row r="220" spans="1:4" x14ac:dyDescent="0.2">
      <c r="A220" s="52">
        <v>4231</v>
      </c>
      <c r="B220" s="80" t="s">
        <v>817</v>
      </c>
      <c r="C220" s="81"/>
      <c r="D220" s="88"/>
    </row>
    <row r="221" spans="1:4" x14ac:dyDescent="0.2">
      <c r="A221" s="52">
        <v>4232</v>
      </c>
      <c r="B221" s="80" t="s">
        <v>818</v>
      </c>
      <c r="C221" s="81"/>
      <c r="D221" s="88"/>
    </row>
    <row r="222" spans="1:4" x14ac:dyDescent="0.2">
      <c r="A222" s="52">
        <v>4233</v>
      </c>
      <c r="B222" s="80" t="s">
        <v>819</v>
      </c>
      <c r="C222" s="81"/>
      <c r="D222" s="88"/>
    </row>
    <row r="223" spans="1:4" x14ac:dyDescent="0.2">
      <c r="A223" s="52">
        <v>4234</v>
      </c>
      <c r="B223" s="80" t="s">
        <v>820</v>
      </c>
      <c r="C223" s="81"/>
      <c r="D223" s="88"/>
    </row>
    <row r="224" spans="1:4" x14ac:dyDescent="0.2">
      <c r="A224" s="52">
        <v>4235</v>
      </c>
      <c r="B224" s="80" t="s">
        <v>821</v>
      </c>
      <c r="C224" s="81"/>
      <c r="D224" s="88"/>
    </row>
    <row r="225" spans="1:4" x14ac:dyDescent="0.2">
      <c r="A225" s="52">
        <v>4240</v>
      </c>
      <c r="B225" s="80" t="s">
        <v>822</v>
      </c>
      <c r="C225" s="81"/>
      <c r="D225" s="88"/>
    </row>
    <row r="226" spans="1:4" ht="38.25" x14ac:dyDescent="0.2">
      <c r="A226" s="58">
        <v>4251</v>
      </c>
      <c r="B226" s="80" t="s">
        <v>823</v>
      </c>
      <c r="C226" s="81"/>
      <c r="D226" s="88"/>
    </row>
    <row r="227" spans="1:4" ht="25.5" x14ac:dyDescent="0.2">
      <c r="A227" s="52">
        <v>5011</v>
      </c>
      <c r="B227" s="80" t="s">
        <v>824</v>
      </c>
      <c r="C227" s="81"/>
      <c r="D227" s="88"/>
    </row>
    <row r="228" spans="1:4" ht="25.5" x14ac:dyDescent="0.2">
      <c r="A228" s="52">
        <v>5012</v>
      </c>
      <c r="B228" s="80" t="s">
        <v>825</v>
      </c>
      <c r="C228" s="81"/>
      <c r="D228" s="88"/>
    </row>
    <row r="229" spans="1:4" ht="25.5" x14ac:dyDescent="0.2">
      <c r="A229" s="52">
        <v>5013</v>
      </c>
      <c r="B229" s="80" t="s">
        <v>826</v>
      </c>
      <c r="C229" s="81"/>
      <c r="D229" s="88"/>
    </row>
    <row r="230" spans="1:4" ht="25.5" x14ac:dyDescent="0.2">
      <c r="A230" s="52">
        <v>5014</v>
      </c>
      <c r="B230" s="80" t="s">
        <v>827</v>
      </c>
      <c r="C230" s="81"/>
      <c r="D230" s="88"/>
    </row>
    <row r="231" spans="1:4" x14ac:dyDescent="0.2">
      <c r="A231" s="52">
        <v>5019</v>
      </c>
      <c r="B231" s="80" t="s">
        <v>828</v>
      </c>
      <c r="C231" s="81"/>
      <c r="D231" s="88"/>
    </row>
    <row r="232" spans="1:4" x14ac:dyDescent="0.2">
      <c r="A232" s="52">
        <v>5021</v>
      </c>
      <c r="B232" s="80" t="s">
        <v>829</v>
      </c>
      <c r="C232" s="81"/>
      <c r="D232" s="82"/>
    </row>
    <row r="233" spans="1:4" x14ac:dyDescent="0.2">
      <c r="A233" s="52">
        <v>5022</v>
      </c>
      <c r="B233" s="80" t="s">
        <v>830</v>
      </c>
      <c r="C233" s="81"/>
      <c r="D233" s="82"/>
    </row>
    <row r="234" spans="1:4" x14ac:dyDescent="0.2">
      <c r="A234" s="52">
        <v>5023</v>
      </c>
      <c r="B234" s="80" t="s">
        <v>831</v>
      </c>
      <c r="C234" s="81"/>
      <c r="D234" s="88"/>
    </row>
    <row r="235" spans="1:4" x14ac:dyDescent="0.2">
      <c r="A235" s="52">
        <v>5024</v>
      </c>
      <c r="B235" s="80" t="s">
        <v>832</v>
      </c>
      <c r="C235" s="81"/>
      <c r="D235" s="88"/>
    </row>
    <row r="236" spans="1:4" x14ac:dyDescent="0.2">
      <c r="A236" s="52">
        <v>5025</v>
      </c>
      <c r="B236" s="80" t="s">
        <v>475</v>
      </c>
      <c r="C236" s="81"/>
      <c r="D236" s="88"/>
    </row>
    <row r="237" spans="1:4" x14ac:dyDescent="0.2">
      <c r="A237" s="52">
        <v>5026</v>
      </c>
      <c r="B237" s="80" t="s">
        <v>472</v>
      </c>
      <c r="C237" s="81"/>
      <c r="D237" s="88"/>
    </row>
    <row r="238" spans="1:4" x14ac:dyDescent="0.2">
      <c r="A238" s="52">
        <v>5027</v>
      </c>
      <c r="B238" s="80" t="s">
        <v>833</v>
      </c>
      <c r="C238" s="81"/>
      <c r="D238" s="88"/>
    </row>
    <row r="239" spans="1:4" x14ac:dyDescent="0.2">
      <c r="A239" s="52">
        <v>5028</v>
      </c>
      <c r="B239" s="80" t="s">
        <v>834</v>
      </c>
      <c r="C239" s="81"/>
      <c r="D239" s="88"/>
    </row>
    <row r="240" spans="1:4" x14ac:dyDescent="0.2">
      <c r="A240" s="49">
        <v>5029</v>
      </c>
      <c r="B240" s="98" t="s">
        <v>835</v>
      </c>
      <c r="C240" s="81"/>
      <c r="D240" s="88"/>
    </row>
    <row r="241" spans="1:4" ht="25.5" x14ac:dyDescent="0.2">
      <c r="A241" s="49">
        <v>5031</v>
      </c>
      <c r="B241" s="98" t="s">
        <v>836</v>
      </c>
      <c r="C241" s="81"/>
      <c r="D241" s="88"/>
    </row>
    <row r="242" spans="1:4" x14ac:dyDescent="0.2">
      <c r="A242" s="49">
        <v>5032</v>
      </c>
      <c r="B242" s="98" t="s">
        <v>837</v>
      </c>
      <c r="C242" s="81"/>
      <c r="D242" s="88"/>
    </row>
    <row r="243" spans="1:4" x14ac:dyDescent="0.2">
      <c r="A243" s="49">
        <v>5038</v>
      </c>
      <c r="B243" s="98" t="s">
        <v>838</v>
      </c>
      <c r="C243" s="81"/>
      <c r="D243" s="88"/>
    </row>
    <row r="244" spans="1:4" x14ac:dyDescent="0.2">
      <c r="A244" s="49">
        <v>5039</v>
      </c>
      <c r="B244" s="98" t="s">
        <v>839</v>
      </c>
      <c r="C244" s="81"/>
      <c r="D244" s="82"/>
    </row>
    <row r="245" spans="1:4" x14ac:dyDescent="0.2">
      <c r="A245" s="49">
        <v>5041</v>
      </c>
      <c r="B245" s="98" t="s">
        <v>165</v>
      </c>
      <c r="C245" s="81"/>
      <c r="D245" s="82"/>
    </row>
    <row r="246" spans="1:4" x14ac:dyDescent="0.2">
      <c r="A246" s="49">
        <v>5042</v>
      </c>
      <c r="B246" s="98" t="s">
        <v>840</v>
      </c>
      <c r="C246" s="81"/>
      <c r="D246" s="88"/>
    </row>
    <row r="247" spans="1:4" x14ac:dyDescent="0.2">
      <c r="A247" s="49">
        <v>5051</v>
      </c>
      <c r="B247" s="98" t="s">
        <v>841</v>
      </c>
      <c r="C247" s="81"/>
      <c r="D247" s="88"/>
    </row>
    <row r="248" spans="1:4" x14ac:dyDescent="0.2">
      <c r="A248" s="49">
        <v>5061</v>
      </c>
      <c r="B248" s="98" t="s">
        <v>842</v>
      </c>
      <c r="C248" s="81"/>
      <c r="D248" s="82"/>
    </row>
    <row r="249" spans="1:4" x14ac:dyDescent="0.2">
      <c r="A249" s="49">
        <v>5122</v>
      </c>
      <c r="B249" s="98" t="s">
        <v>843</v>
      </c>
      <c r="C249" s="81"/>
      <c r="D249" s="88"/>
    </row>
    <row r="250" spans="1:4" x14ac:dyDescent="0.2">
      <c r="A250" s="49">
        <v>5123</v>
      </c>
      <c r="B250" s="98" t="s">
        <v>844</v>
      </c>
      <c r="C250" s="81"/>
      <c r="D250" s="88"/>
    </row>
    <row r="251" spans="1:4" x14ac:dyDescent="0.2">
      <c r="A251" s="49">
        <v>5131</v>
      </c>
      <c r="B251" s="98" t="s">
        <v>845</v>
      </c>
      <c r="C251" s="81"/>
      <c r="D251" s="88"/>
    </row>
    <row r="252" spans="1:4" x14ac:dyDescent="0.2">
      <c r="A252" s="49">
        <v>5132</v>
      </c>
      <c r="B252" s="98" t="s">
        <v>846</v>
      </c>
      <c r="C252" s="81"/>
      <c r="D252" s="88"/>
    </row>
    <row r="253" spans="1:4" x14ac:dyDescent="0.2">
      <c r="A253" s="49">
        <v>5133</v>
      </c>
      <c r="B253" s="99" t="s">
        <v>847</v>
      </c>
      <c r="C253" s="81">
        <v>59</v>
      </c>
      <c r="D253" s="88"/>
    </row>
    <row r="254" spans="1:4" x14ac:dyDescent="0.2">
      <c r="A254" s="49">
        <v>5134</v>
      </c>
      <c r="B254" s="98" t="s">
        <v>848</v>
      </c>
      <c r="C254" s="81"/>
      <c r="D254" s="88"/>
    </row>
    <row r="255" spans="1:4" x14ac:dyDescent="0.2">
      <c r="A255" s="49">
        <v>5135</v>
      </c>
      <c r="B255" s="98" t="s">
        <v>849</v>
      </c>
      <c r="C255" s="81"/>
      <c r="D255" s="88"/>
    </row>
    <row r="256" spans="1:4" x14ac:dyDescent="0.2">
      <c r="A256" s="49">
        <v>5136</v>
      </c>
      <c r="B256" s="99" t="s">
        <v>850</v>
      </c>
      <c r="C256" s="81">
        <v>60</v>
      </c>
      <c r="D256" s="88"/>
    </row>
    <row r="257" spans="1:4" x14ac:dyDescent="0.2">
      <c r="A257" s="49">
        <v>5137</v>
      </c>
      <c r="B257" s="99" t="s">
        <v>851</v>
      </c>
      <c r="C257" s="81">
        <v>61</v>
      </c>
      <c r="D257" s="88"/>
    </row>
    <row r="258" spans="1:4" x14ac:dyDescent="0.2">
      <c r="A258" s="49">
        <v>5138</v>
      </c>
      <c r="B258" s="98" t="s">
        <v>852</v>
      </c>
      <c r="C258" s="81"/>
      <c r="D258" s="82"/>
    </row>
    <row r="259" spans="1:4" x14ac:dyDescent="0.2">
      <c r="A259" s="49">
        <v>5139</v>
      </c>
      <c r="B259" s="98" t="s">
        <v>853</v>
      </c>
      <c r="C259" s="81"/>
      <c r="D259" s="88"/>
    </row>
    <row r="260" spans="1:4" x14ac:dyDescent="0.2">
      <c r="A260" s="49">
        <v>5141</v>
      </c>
      <c r="B260" s="98" t="s">
        <v>854</v>
      </c>
      <c r="C260" s="81"/>
      <c r="D260" s="88"/>
    </row>
    <row r="261" spans="1:4" x14ac:dyDescent="0.2">
      <c r="A261" s="49">
        <v>5142</v>
      </c>
      <c r="B261" s="98" t="s">
        <v>855</v>
      </c>
      <c r="C261" s="81"/>
      <c r="D261" s="82"/>
    </row>
    <row r="262" spans="1:4" x14ac:dyDescent="0.2">
      <c r="A262" s="49">
        <v>5143</v>
      </c>
      <c r="B262" s="98" t="s">
        <v>856</v>
      </c>
      <c r="C262" s="81"/>
      <c r="D262" s="82"/>
    </row>
    <row r="263" spans="1:4" x14ac:dyDescent="0.2">
      <c r="A263" s="49">
        <v>5144</v>
      </c>
      <c r="B263" s="98" t="s">
        <v>857</v>
      </c>
      <c r="C263" s="81"/>
      <c r="D263" s="82"/>
    </row>
    <row r="264" spans="1:4" ht="25.5" x14ac:dyDescent="0.2">
      <c r="A264" s="49">
        <v>5145</v>
      </c>
      <c r="B264" s="98" t="s">
        <v>858</v>
      </c>
      <c r="C264" s="81"/>
      <c r="D264" s="82"/>
    </row>
    <row r="265" spans="1:4" ht="25.5" x14ac:dyDescent="0.2">
      <c r="A265" s="49">
        <v>5146</v>
      </c>
      <c r="B265" s="98" t="s">
        <v>859</v>
      </c>
      <c r="C265" s="81"/>
      <c r="D265" s="88"/>
    </row>
    <row r="266" spans="1:4" ht="25.5" x14ac:dyDescent="0.2">
      <c r="A266" s="49">
        <v>5147</v>
      </c>
      <c r="B266" s="98" t="s">
        <v>860</v>
      </c>
      <c r="C266" s="81"/>
      <c r="D266" s="88"/>
    </row>
    <row r="267" spans="1:4" ht="25.5" x14ac:dyDescent="0.2">
      <c r="A267" s="49">
        <v>5148</v>
      </c>
      <c r="B267" s="98" t="s">
        <v>861</v>
      </c>
      <c r="C267" s="81"/>
      <c r="D267" s="88"/>
    </row>
    <row r="268" spans="1:4" x14ac:dyDescent="0.2">
      <c r="A268" s="49">
        <v>5149</v>
      </c>
      <c r="B268" s="98" t="s">
        <v>862</v>
      </c>
      <c r="C268" s="81"/>
      <c r="D268" s="88"/>
    </row>
    <row r="269" spans="1:4" x14ac:dyDescent="0.2">
      <c r="A269" s="49">
        <v>5151</v>
      </c>
      <c r="B269" s="98" t="s">
        <v>863</v>
      </c>
      <c r="C269" s="81"/>
      <c r="D269" s="88"/>
    </row>
    <row r="270" spans="1:4" x14ac:dyDescent="0.2">
      <c r="A270" s="49">
        <v>5152</v>
      </c>
      <c r="B270" s="98" t="s">
        <v>864</v>
      </c>
      <c r="C270" s="81"/>
      <c r="D270" s="88"/>
    </row>
    <row r="271" spans="1:4" x14ac:dyDescent="0.2">
      <c r="A271" s="49">
        <v>5153</v>
      </c>
      <c r="B271" s="98" t="s">
        <v>865</v>
      </c>
      <c r="C271" s="81"/>
      <c r="D271" s="88"/>
    </row>
    <row r="272" spans="1:4" x14ac:dyDescent="0.2">
      <c r="A272" s="49">
        <v>5154</v>
      </c>
      <c r="B272" s="98" t="s">
        <v>229</v>
      </c>
      <c r="C272" s="81"/>
      <c r="D272" s="88"/>
    </row>
    <row r="273" spans="1:4" x14ac:dyDescent="0.2">
      <c r="A273" s="49">
        <v>5155</v>
      </c>
      <c r="B273" s="98" t="s">
        <v>866</v>
      </c>
      <c r="C273" s="81"/>
      <c r="D273" s="88"/>
    </row>
    <row r="274" spans="1:4" x14ac:dyDescent="0.2">
      <c r="A274" s="49">
        <v>5156</v>
      </c>
      <c r="B274" s="99" t="s">
        <v>867</v>
      </c>
      <c r="C274" s="81">
        <v>62</v>
      </c>
      <c r="D274" s="82"/>
    </row>
    <row r="275" spans="1:4" x14ac:dyDescent="0.2">
      <c r="A275" s="49">
        <v>5157</v>
      </c>
      <c r="B275" s="98" t="s">
        <v>868</v>
      </c>
      <c r="C275" s="81"/>
      <c r="D275" s="88"/>
    </row>
    <row r="276" spans="1:4" x14ac:dyDescent="0.2">
      <c r="A276" s="49">
        <v>5159</v>
      </c>
      <c r="B276" s="98" t="s">
        <v>869</v>
      </c>
      <c r="C276" s="81"/>
      <c r="D276" s="88"/>
    </row>
    <row r="277" spans="1:4" x14ac:dyDescent="0.2">
      <c r="A277" s="49">
        <v>5161</v>
      </c>
      <c r="B277" s="98" t="s">
        <v>870</v>
      </c>
      <c r="C277" s="81"/>
      <c r="D277" s="82"/>
    </row>
    <row r="278" spans="1:4" x14ac:dyDescent="0.2">
      <c r="A278" s="49">
        <v>5162</v>
      </c>
      <c r="B278" s="98" t="s">
        <v>871</v>
      </c>
      <c r="C278" s="81"/>
      <c r="D278" s="88"/>
    </row>
    <row r="279" spans="1:4" x14ac:dyDescent="0.2">
      <c r="A279" s="49">
        <v>5163</v>
      </c>
      <c r="B279" s="98" t="s">
        <v>872</v>
      </c>
      <c r="C279" s="81"/>
      <c r="D279" s="82"/>
    </row>
    <row r="280" spans="1:4" x14ac:dyDescent="0.2">
      <c r="A280" s="49">
        <v>5164</v>
      </c>
      <c r="B280" s="98" t="s">
        <v>873</v>
      </c>
      <c r="C280" s="81"/>
      <c r="D280" s="88"/>
    </row>
    <row r="281" spans="1:4" x14ac:dyDescent="0.2">
      <c r="A281" s="49">
        <v>5165</v>
      </c>
      <c r="B281" s="98" t="s">
        <v>874</v>
      </c>
      <c r="C281" s="81"/>
      <c r="D281" s="82"/>
    </row>
    <row r="282" spans="1:4" x14ac:dyDescent="0.2">
      <c r="A282" s="49">
        <v>5166</v>
      </c>
      <c r="B282" s="98" t="s">
        <v>875</v>
      </c>
      <c r="C282" s="81"/>
      <c r="D282" s="82"/>
    </row>
    <row r="283" spans="1:4" x14ac:dyDescent="0.2">
      <c r="A283" s="49">
        <v>5167</v>
      </c>
      <c r="B283" s="98" t="s">
        <v>876</v>
      </c>
      <c r="C283" s="81"/>
      <c r="D283" s="88"/>
    </row>
    <row r="284" spans="1:4" ht="25.5" x14ac:dyDescent="0.2">
      <c r="A284" s="49">
        <v>5168</v>
      </c>
      <c r="B284" s="99" t="s">
        <v>877</v>
      </c>
      <c r="C284" s="81">
        <v>63</v>
      </c>
      <c r="D284" s="82"/>
    </row>
    <row r="285" spans="1:4" x14ac:dyDescent="0.2">
      <c r="A285" s="49">
        <v>5169</v>
      </c>
      <c r="B285" s="99" t="s">
        <v>878</v>
      </c>
      <c r="C285" s="81">
        <v>64</v>
      </c>
      <c r="D285" s="88"/>
    </row>
    <row r="286" spans="1:4" x14ac:dyDescent="0.2">
      <c r="A286" s="49">
        <v>5171</v>
      </c>
      <c r="B286" s="99" t="s">
        <v>879</v>
      </c>
      <c r="C286" s="81">
        <v>65</v>
      </c>
      <c r="D286" s="88"/>
    </row>
    <row r="287" spans="1:4" x14ac:dyDescent="0.2">
      <c r="A287" s="49">
        <v>5172</v>
      </c>
      <c r="B287" s="98" t="s">
        <v>880</v>
      </c>
      <c r="C287" s="81"/>
      <c r="D287" s="88"/>
    </row>
    <row r="288" spans="1:4" x14ac:dyDescent="0.2">
      <c r="A288" s="49">
        <v>5173</v>
      </c>
      <c r="B288" s="98" t="s">
        <v>881</v>
      </c>
      <c r="C288" s="81"/>
      <c r="D288" s="88"/>
    </row>
    <row r="289" spans="1:4" x14ac:dyDescent="0.2">
      <c r="A289" s="49">
        <v>5175</v>
      </c>
      <c r="B289" s="98" t="s">
        <v>882</v>
      </c>
      <c r="C289" s="81"/>
      <c r="D289" s="88"/>
    </row>
    <row r="290" spans="1:4" x14ac:dyDescent="0.2">
      <c r="A290" s="49">
        <v>5176</v>
      </c>
      <c r="B290" s="98" t="s">
        <v>883</v>
      </c>
      <c r="C290" s="81"/>
      <c r="D290" s="82"/>
    </row>
    <row r="291" spans="1:4" x14ac:dyDescent="0.2">
      <c r="A291" s="49">
        <v>5177</v>
      </c>
      <c r="B291" s="98" t="s">
        <v>884</v>
      </c>
      <c r="C291" s="81"/>
      <c r="D291" s="82"/>
    </row>
    <row r="292" spans="1:4" x14ac:dyDescent="0.2">
      <c r="A292" s="49">
        <v>5178</v>
      </c>
      <c r="B292" s="98" t="s">
        <v>885</v>
      </c>
      <c r="C292" s="81"/>
      <c r="D292" s="88"/>
    </row>
    <row r="293" spans="1:4" x14ac:dyDescent="0.2">
      <c r="A293" s="49">
        <v>5179</v>
      </c>
      <c r="B293" s="98" t="s">
        <v>886</v>
      </c>
      <c r="C293" s="81"/>
      <c r="D293" s="82"/>
    </row>
    <row r="294" spans="1:4" x14ac:dyDescent="0.2">
      <c r="A294" s="49">
        <v>5181</v>
      </c>
      <c r="B294" s="98" t="s">
        <v>887</v>
      </c>
      <c r="C294" s="81"/>
      <c r="D294" s="88"/>
    </row>
    <row r="295" spans="1:4" x14ac:dyDescent="0.2">
      <c r="A295" s="49">
        <v>5182</v>
      </c>
      <c r="B295" s="99" t="s">
        <v>888</v>
      </c>
      <c r="C295" s="81">
        <v>66</v>
      </c>
      <c r="D295" s="88"/>
    </row>
    <row r="296" spans="1:4" x14ac:dyDescent="0.2">
      <c r="A296" s="49">
        <v>5183</v>
      </c>
      <c r="B296" s="98" t="s">
        <v>889</v>
      </c>
      <c r="C296" s="81"/>
      <c r="D296" s="88"/>
    </row>
    <row r="297" spans="1:4" x14ac:dyDescent="0.2">
      <c r="A297" s="49">
        <v>5184</v>
      </c>
      <c r="B297" s="98" t="s">
        <v>890</v>
      </c>
      <c r="C297" s="81"/>
      <c r="D297" s="88"/>
    </row>
    <row r="298" spans="1:4" x14ac:dyDescent="0.2">
      <c r="A298" s="49">
        <v>5185</v>
      </c>
      <c r="B298" s="98" t="s">
        <v>891</v>
      </c>
      <c r="C298" s="81"/>
      <c r="D298" s="82"/>
    </row>
    <row r="299" spans="1:4" x14ac:dyDescent="0.2">
      <c r="A299" s="49">
        <v>5189</v>
      </c>
      <c r="B299" s="98" t="s">
        <v>892</v>
      </c>
      <c r="C299" s="81"/>
      <c r="D299" s="88"/>
    </row>
    <row r="300" spans="1:4" x14ac:dyDescent="0.2">
      <c r="A300" s="49">
        <v>5191</v>
      </c>
      <c r="B300" s="99" t="s">
        <v>893</v>
      </c>
      <c r="C300" s="81">
        <v>67</v>
      </c>
      <c r="D300" s="88"/>
    </row>
    <row r="301" spans="1:4" x14ac:dyDescent="0.2">
      <c r="A301" s="49">
        <v>5192</v>
      </c>
      <c r="B301" s="99" t="s">
        <v>894</v>
      </c>
      <c r="C301" s="81">
        <v>68</v>
      </c>
      <c r="D301" s="88"/>
    </row>
    <row r="302" spans="1:4" x14ac:dyDescent="0.2">
      <c r="A302" s="49">
        <v>5193</v>
      </c>
      <c r="B302" s="99" t="s">
        <v>895</v>
      </c>
      <c r="C302" s="81">
        <v>69</v>
      </c>
      <c r="D302" s="82"/>
    </row>
    <row r="303" spans="1:4" x14ac:dyDescent="0.2">
      <c r="A303" s="49">
        <v>5194</v>
      </c>
      <c r="B303" s="98" t="s">
        <v>896</v>
      </c>
      <c r="C303" s="81"/>
      <c r="D303" s="88"/>
    </row>
    <row r="304" spans="1:4" ht="25.5" x14ac:dyDescent="0.2">
      <c r="A304" s="49">
        <v>5195</v>
      </c>
      <c r="B304" s="98" t="s">
        <v>897</v>
      </c>
      <c r="C304" s="81"/>
      <c r="D304" s="82"/>
    </row>
    <row r="305" spans="1:4" ht="25.5" x14ac:dyDescent="0.2">
      <c r="A305" s="49">
        <v>5196</v>
      </c>
      <c r="B305" s="98" t="s">
        <v>898</v>
      </c>
      <c r="C305" s="81"/>
      <c r="D305" s="82"/>
    </row>
    <row r="306" spans="1:4" ht="25.5" x14ac:dyDescent="0.2">
      <c r="A306" s="49">
        <v>5197</v>
      </c>
      <c r="B306" s="98" t="s">
        <v>899</v>
      </c>
      <c r="C306" s="81"/>
      <c r="D306" s="88"/>
    </row>
    <row r="307" spans="1:4" ht="25.5" x14ac:dyDescent="0.2">
      <c r="A307" s="49">
        <v>5198</v>
      </c>
      <c r="B307" s="98" t="s">
        <v>900</v>
      </c>
      <c r="C307" s="81"/>
      <c r="D307" s="88"/>
    </row>
    <row r="308" spans="1:4" x14ac:dyDescent="0.2">
      <c r="A308" s="49">
        <v>5199</v>
      </c>
      <c r="B308" s="99" t="s">
        <v>901</v>
      </c>
      <c r="C308" s="81">
        <v>70</v>
      </c>
      <c r="D308" s="88"/>
    </row>
    <row r="309" spans="1:4" x14ac:dyDescent="0.2">
      <c r="A309" s="49">
        <v>5211</v>
      </c>
      <c r="B309" s="98" t="s">
        <v>902</v>
      </c>
      <c r="C309" s="81"/>
      <c r="D309" s="88"/>
    </row>
    <row r="310" spans="1:4" ht="25.5" x14ac:dyDescent="0.2">
      <c r="A310" s="49">
        <v>5212</v>
      </c>
      <c r="B310" s="98" t="s">
        <v>903</v>
      </c>
      <c r="C310" s="81"/>
      <c r="D310" s="88"/>
    </row>
    <row r="311" spans="1:4" ht="25.5" x14ac:dyDescent="0.2">
      <c r="A311" s="49">
        <v>5213</v>
      </c>
      <c r="B311" s="98" t="s">
        <v>904</v>
      </c>
      <c r="C311" s="81"/>
      <c r="D311" s="88"/>
    </row>
    <row r="312" spans="1:4" ht="25.5" x14ac:dyDescent="0.2">
      <c r="A312" s="49">
        <v>5214</v>
      </c>
      <c r="B312" s="98" t="s">
        <v>905</v>
      </c>
      <c r="C312" s="81"/>
      <c r="D312" s="82"/>
    </row>
    <row r="313" spans="1:4" ht="25.5" x14ac:dyDescent="0.2">
      <c r="A313" s="49">
        <v>5215</v>
      </c>
      <c r="B313" s="98" t="s">
        <v>906</v>
      </c>
      <c r="C313" s="81"/>
      <c r="D313" s="82"/>
    </row>
    <row r="314" spans="1:4" ht="25.5" x14ac:dyDescent="0.2">
      <c r="A314" s="49">
        <v>5216</v>
      </c>
      <c r="B314" s="98" t="s">
        <v>907</v>
      </c>
      <c r="C314" s="81"/>
      <c r="D314" s="82"/>
    </row>
    <row r="315" spans="1:4" ht="25.5" x14ac:dyDescent="0.2">
      <c r="A315" s="49">
        <v>5219</v>
      </c>
      <c r="B315" s="98" t="s">
        <v>908</v>
      </c>
      <c r="C315" s="81"/>
      <c r="D315" s="88"/>
    </row>
    <row r="316" spans="1:4" ht="25.5" x14ac:dyDescent="0.2">
      <c r="A316" s="49">
        <v>5221</v>
      </c>
      <c r="B316" s="98" t="s">
        <v>909</v>
      </c>
      <c r="C316" s="81"/>
      <c r="D316" s="88"/>
    </row>
    <row r="317" spans="1:4" x14ac:dyDescent="0.2">
      <c r="A317" s="49">
        <v>5222</v>
      </c>
      <c r="B317" s="98" t="s">
        <v>910</v>
      </c>
      <c r="C317" s="81"/>
      <c r="D317" s="88"/>
    </row>
    <row r="318" spans="1:4" ht="25.5" x14ac:dyDescent="0.2">
      <c r="A318" s="49">
        <v>5223</v>
      </c>
      <c r="B318" s="98" t="s">
        <v>911</v>
      </c>
      <c r="C318" s="81"/>
      <c r="D318" s="82"/>
    </row>
    <row r="319" spans="1:4" x14ac:dyDescent="0.2">
      <c r="A319" s="49">
        <v>5224</v>
      </c>
      <c r="B319" s="98" t="s">
        <v>912</v>
      </c>
      <c r="C319" s="81"/>
      <c r="D319" s="88"/>
    </row>
    <row r="320" spans="1:4" ht="25.5" x14ac:dyDescent="0.2">
      <c r="A320" s="49">
        <v>5225</v>
      </c>
      <c r="B320" s="98" t="s">
        <v>913</v>
      </c>
      <c r="C320" s="81"/>
      <c r="D320" s="88"/>
    </row>
    <row r="321" spans="1:4" ht="25.5" x14ac:dyDescent="0.2">
      <c r="A321" s="49">
        <v>5229</v>
      </c>
      <c r="B321" s="98" t="s">
        <v>914</v>
      </c>
      <c r="C321" s="81"/>
      <c r="D321" s="88"/>
    </row>
    <row r="322" spans="1:4" ht="25.5" x14ac:dyDescent="0.2">
      <c r="A322" s="49">
        <v>5250</v>
      </c>
      <c r="B322" s="98" t="s">
        <v>915</v>
      </c>
      <c r="C322" s="81"/>
      <c r="D322" s="88"/>
    </row>
    <row r="323" spans="1:4" x14ac:dyDescent="0.2">
      <c r="A323" s="49">
        <v>5311</v>
      </c>
      <c r="B323" s="98" t="s">
        <v>916</v>
      </c>
      <c r="C323" s="81"/>
      <c r="D323" s="88"/>
    </row>
    <row r="324" spans="1:4" x14ac:dyDescent="0.2">
      <c r="A324" s="49">
        <v>5312</v>
      </c>
      <c r="B324" s="98" t="s">
        <v>917</v>
      </c>
      <c r="C324" s="81"/>
      <c r="D324" s="88"/>
    </row>
    <row r="325" spans="1:4" ht="25.5" x14ac:dyDescent="0.2">
      <c r="A325" s="49">
        <v>5313</v>
      </c>
      <c r="B325" s="98" t="s">
        <v>918</v>
      </c>
      <c r="C325" s="81"/>
      <c r="D325" s="88"/>
    </row>
    <row r="326" spans="1:4" ht="25.5" x14ac:dyDescent="0.2">
      <c r="A326" s="49">
        <v>5314</v>
      </c>
      <c r="B326" s="98" t="s">
        <v>919</v>
      </c>
      <c r="C326" s="81"/>
      <c r="D326" s="88"/>
    </row>
    <row r="327" spans="1:4" x14ac:dyDescent="0.2">
      <c r="A327" s="49">
        <v>5315</v>
      </c>
      <c r="B327" s="98" t="s">
        <v>920</v>
      </c>
      <c r="C327" s="81"/>
      <c r="D327" s="88"/>
    </row>
    <row r="328" spans="1:4" ht="25.5" x14ac:dyDescent="0.2">
      <c r="A328" s="49">
        <v>5316</v>
      </c>
      <c r="B328" s="98" t="s">
        <v>921</v>
      </c>
      <c r="C328" s="81"/>
      <c r="D328" s="88"/>
    </row>
    <row r="329" spans="1:4" ht="25.5" x14ac:dyDescent="0.2">
      <c r="A329" s="49">
        <v>5317</v>
      </c>
      <c r="B329" s="98" t="s">
        <v>922</v>
      </c>
      <c r="C329" s="81"/>
      <c r="D329" s="88"/>
    </row>
    <row r="330" spans="1:4" ht="25.5" x14ac:dyDescent="0.2">
      <c r="A330" s="49">
        <v>5318</v>
      </c>
      <c r="B330" s="98" t="s">
        <v>923</v>
      </c>
      <c r="C330" s="81"/>
      <c r="D330" s="88"/>
    </row>
    <row r="331" spans="1:4" ht="25.5" x14ac:dyDescent="0.2">
      <c r="A331" s="49">
        <v>5319</v>
      </c>
      <c r="B331" s="98" t="s">
        <v>924</v>
      </c>
      <c r="C331" s="81"/>
      <c r="D331" s="82"/>
    </row>
    <row r="332" spans="1:4" x14ac:dyDescent="0.2">
      <c r="A332" s="49">
        <v>5321</v>
      </c>
      <c r="B332" s="98" t="s">
        <v>925</v>
      </c>
      <c r="C332" s="81"/>
      <c r="D332" s="82"/>
    </row>
    <row r="333" spans="1:4" ht="25.5" x14ac:dyDescent="0.2">
      <c r="A333" s="49">
        <v>5322</v>
      </c>
      <c r="B333" s="98" t="s">
        <v>926</v>
      </c>
      <c r="C333" s="81"/>
      <c r="D333" s="82"/>
    </row>
    <row r="334" spans="1:4" x14ac:dyDescent="0.2">
      <c r="A334" s="49">
        <v>5323</v>
      </c>
      <c r="B334" s="98" t="s">
        <v>927</v>
      </c>
      <c r="C334" s="81"/>
      <c r="D334" s="88"/>
    </row>
    <row r="335" spans="1:4" ht="25.5" x14ac:dyDescent="0.2">
      <c r="A335" s="49">
        <v>5324</v>
      </c>
      <c r="B335" s="98" t="s">
        <v>928</v>
      </c>
      <c r="C335" s="81"/>
      <c r="D335" s="88"/>
    </row>
    <row r="336" spans="1:4" x14ac:dyDescent="0.2">
      <c r="A336" s="49">
        <v>5325</v>
      </c>
      <c r="B336" s="98" t="s">
        <v>929</v>
      </c>
      <c r="C336" s="81"/>
      <c r="D336" s="88"/>
    </row>
    <row r="337" spans="1:4" ht="25.5" x14ac:dyDescent="0.2">
      <c r="A337" s="49">
        <v>5329</v>
      </c>
      <c r="B337" s="98" t="s">
        <v>930</v>
      </c>
      <c r="C337" s="81"/>
      <c r="D337" s="88"/>
    </row>
    <row r="338" spans="1:4" ht="25.5" x14ac:dyDescent="0.2">
      <c r="A338" s="49">
        <v>5331</v>
      </c>
      <c r="B338" s="98" t="s">
        <v>931</v>
      </c>
      <c r="C338" s="81"/>
      <c r="D338" s="88"/>
    </row>
    <row r="339" spans="1:4" x14ac:dyDescent="0.2">
      <c r="A339" s="49">
        <v>5332</v>
      </c>
      <c r="B339" s="98" t="s">
        <v>932</v>
      </c>
      <c r="C339" s="81"/>
      <c r="D339" s="88"/>
    </row>
    <row r="340" spans="1:4" ht="25.5" x14ac:dyDescent="0.2">
      <c r="A340" s="49">
        <v>5333</v>
      </c>
      <c r="B340" s="98" t="s">
        <v>933</v>
      </c>
      <c r="C340" s="81"/>
      <c r="D340" s="88"/>
    </row>
    <row r="341" spans="1:4" x14ac:dyDescent="0.2">
      <c r="A341" s="49">
        <v>5334</v>
      </c>
      <c r="B341" s="98" t="s">
        <v>934</v>
      </c>
      <c r="C341" s="81"/>
      <c r="D341" s="82"/>
    </row>
    <row r="342" spans="1:4" ht="25.5" x14ac:dyDescent="0.2">
      <c r="A342" s="49">
        <v>5336</v>
      </c>
      <c r="B342" s="98" t="s">
        <v>935</v>
      </c>
      <c r="C342" s="81"/>
      <c r="D342" s="88"/>
    </row>
    <row r="343" spans="1:4" x14ac:dyDescent="0.2">
      <c r="A343" s="49">
        <v>5339</v>
      </c>
      <c r="B343" s="98" t="s">
        <v>936</v>
      </c>
      <c r="C343" s="81"/>
      <c r="D343" s="88"/>
    </row>
    <row r="344" spans="1:4" ht="25.5" x14ac:dyDescent="0.2">
      <c r="A344" s="49">
        <v>5341</v>
      </c>
      <c r="B344" s="98" t="s">
        <v>937</v>
      </c>
      <c r="C344" s="81"/>
      <c r="D344" s="88"/>
    </row>
    <row r="345" spans="1:4" ht="25.5" x14ac:dyDescent="0.2">
      <c r="A345" s="49">
        <v>5342</v>
      </c>
      <c r="B345" s="98" t="s">
        <v>938</v>
      </c>
      <c r="C345" s="81"/>
      <c r="D345" s="88"/>
    </row>
    <row r="346" spans="1:4" x14ac:dyDescent="0.2">
      <c r="A346" s="49">
        <v>5343</v>
      </c>
      <c r="B346" s="98" t="s">
        <v>939</v>
      </c>
      <c r="C346" s="81"/>
      <c r="D346" s="88"/>
    </row>
    <row r="347" spans="1:4" ht="25.5" x14ac:dyDescent="0.2">
      <c r="A347" s="49">
        <v>5344</v>
      </c>
      <c r="B347" s="98" t="s">
        <v>940</v>
      </c>
      <c r="C347" s="81"/>
      <c r="D347" s="88"/>
    </row>
    <row r="348" spans="1:4" x14ac:dyDescent="0.2">
      <c r="A348" s="49">
        <v>5345</v>
      </c>
      <c r="B348" s="98" t="s">
        <v>183</v>
      </c>
      <c r="C348" s="81"/>
      <c r="D348" s="88"/>
    </row>
    <row r="349" spans="1:4" x14ac:dyDescent="0.2">
      <c r="A349" s="49">
        <v>5346</v>
      </c>
      <c r="B349" s="99" t="s">
        <v>941</v>
      </c>
      <c r="C349" s="81">
        <v>72</v>
      </c>
      <c r="D349" s="82"/>
    </row>
    <row r="350" spans="1:4" ht="38.25" x14ac:dyDescent="0.2">
      <c r="A350" s="100">
        <v>5347</v>
      </c>
      <c r="B350" s="53" t="s">
        <v>942</v>
      </c>
      <c r="C350" s="81"/>
      <c r="D350" s="88"/>
    </row>
    <row r="351" spans="1:4" x14ac:dyDescent="0.2">
      <c r="A351" s="49">
        <v>5349</v>
      </c>
      <c r="B351" s="88" t="s">
        <v>185</v>
      </c>
      <c r="C351" s="81"/>
      <c r="D351" s="88"/>
    </row>
    <row r="352" spans="1:4" x14ac:dyDescent="0.2">
      <c r="A352" s="49">
        <v>5348</v>
      </c>
      <c r="B352" s="88" t="s">
        <v>184</v>
      </c>
      <c r="C352" s="81"/>
      <c r="D352" s="88"/>
    </row>
    <row r="353" spans="1:4" x14ac:dyDescent="0.2">
      <c r="A353" s="49">
        <v>5350</v>
      </c>
      <c r="B353" s="88" t="s">
        <v>943</v>
      </c>
      <c r="C353" s="81"/>
      <c r="D353" s="88"/>
    </row>
    <row r="354" spans="1:4" x14ac:dyDescent="0.2">
      <c r="A354" s="49">
        <v>5361</v>
      </c>
      <c r="B354" s="88" t="s">
        <v>944</v>
      </c>
      <c r="C354" s="81"/>
      <c r="D354" s="88"/>
    </row>
    <row r="355" spans="1:4" x14ac:dyDescent="0.2">
      <c r="A355" s="49">
        <v>5362</v>
      </c>
      <c r="B355" s="88" t="s">
        <v>945</v>
      </c>
      <c r="C355" s="81"/>
      <c r="D355" s="88"/>
    </row>
    <row r="356" spans="1:4" x14ac:dyDescent="0.2">
      <c r="A356" s="49">
        <v>5363</v>
      </c>
      <c r="B356" s="88" t="s">
        <v>946</v>
      </c>
      <c r="C356" s="81"/>
      <c r="D356" s="82"/>
    </row>
    <row r="357" spans="1:4" x14ac:dyDescent="0.2">
      <c r="A357" s="100">
        <v>5364</v>
      </c>
      <c r="B357" s="53" t="s">
        <v>947</v>
      </c>
      <c r="C357" s="81"/>
      <c r="D357" s="88"/>
    </row>
    <row r="358" spans="1:4" ht="25.5" x14ac:dyDescent="0.2">
      <c r="A358" s="49">
        <v>5365</v>
      </c>
      <c r="B358" s="88" t="s">
        <v>948</v>
      </c>
      <c r="C358" s="81"/>
      <c r="D358" s="88"/>
    </row>
    <row r="359" spans="1:4" x14ac:dyDescent="0.2">
      <c r="A359" s="49">
        <v>5366</v>
      </c>
      <c r="B359" s="101" t="s">
        <v>949</v>
      </c>
      <c r="C359" s="81">
        <v>49</v>
      </c>
      <c r="D359" s="88"/>
    </row>
    <row r="360" spans="1:4" x14ac:dyDescent="0.2">
      <c r="A360" s="49">
        <v>5367</v>
      </c>
      <c r="B360" s="101" t="s">
        <v>950</v>
      </c>
      <c r="C360" s="81">
        <v>49</v>
      </c>
      <c r="D360" s="88"/>
    </row>
    <row r="361" spans="1:4" ht="25.5" x14ac:dyDescent="0.2">
      <c r="A361" s="49">
        <v>5368</v>
      </c>
      <c r="B361" s="101" t="s">
        <v>951</v>
      </c>
      <c r="C361" s="81">
        <v>49</v>
      </c>
      <c r="D361" s="88"/>
    </row>
    <row r="362" spans="1:4" ht="25.5" x14ac:dyDescent="0.2">
      <c r="A362" s="49">
        <v>5369</v>
      </c>
      <c r="B362" s="88" t="s">
        <v>924</v>
      </c>
      <c r="C362" s="81"/>
      <c r="D362" s="88"/>
    </row>
    <row r="363" spans="1:4" x14ac:dyDescent="0.2">
      <c r="A363" s="49">
        <v>5410</v>
      </c>
      <c r="B363" s="88" t="s">
        <v>952</v>
      </c>
      <c r="C363" s="81"/>
      <c r="D363" s="88"/>
    </row>
    <row r="364" spans="1:4" x14ac:dyDescent="0.2">
      <c r="A364" s="49">
        <v>5421</v>
      </c>
      <c r="B364" s="98" t="s">
        <v>953</v>
      </c>
      <c r="C364" s="81"/>
      <c r="D364" s="88"/>
    </row>
    <row r="365" spans="1:4" x14ac:dyDescent="0.2">
      <c r="A365" s="49">
        <v>5423</v>
      </c>
      <c r="B365" s="98" t="s">
        <v>954</v>
      </c>
      <c r="C365" s="81"/>
      <c r="D365" s="88"/>
    </row>
    <row r="366" spans="1:4" x14ac:dyDescent="0.2">
      <c r="A366" s="49">
        <v>5424</v>
      </c>
      <c r="B366" s="98" t="s">
        <v>955</v>
      </c>
      <c r="C366" s="81"/>
      <c r="D366" s="88"/>
    </row>
    <row r="367" spans="1:4" ht="25.5" x14ac:dyDescent="0.2">
      <c r="A367" s="49">
        <v>5425</v>
      </c>
      <c r="B367" s="98" t="s">
        <v>956</v>
      </c>
      <c r="C367" s="81"/>
      <c r="D367" s="82"/>
    </row>
    <row r="368" spans="1:4" x14ac:dyDescent="0.2">
      <c r="A368" s="52">
        <v>5491</v>
      </c>
      <c r="B368" s="80" t="s">
        <v>957</v>
      </c>
      <c r="C368" s="81"/>
      <c r="D368" s="88"/>
    </row>
    <row r="369" spans="1:4" x14ac:dyDescent="0.2">
      <c r="A369" s="49">
        <v>5492</v>
      </c>
      <c r="B369" s="98" t="s">
        <v>958</v>
      </c>
      <c r="C369" s="81"/>
      <c r="D369" s="88"/>
    </row>
    <row r="370" spans="1:4" x14ac:dyDescent="0.2">
      <c r="A370" s="49">
        <v>5493</v>
      </c>
      <c r="B370" s="98" t="s">
        <v>959</v>
      </c>
      <c r="C370" s="81"/>
      <c r="D370" s="82"/>
    </row>
    <row r="371" spans="1:4" ht="25.5" x14ac:dyDescent="0.2">
      <c r="A371" s="49">
        <v>5494</v>
      </c>
      <c r="B371" s="98" t="s">
        <v>960</v>
      </c>
      <c r="C371" s="81"/>
      <c r="D371" s="88"/>
    </row>
    <row r="372" spans="1:4" x14ac:dyDescent="0.2">
      <c r="A372" s="52">
        <v>5495</v>
      </c>
      <c r="B372" s="80" t="s">
        <v>961</v>
      </c>
      <c r="C372" s="81"/>
      <c r="D372" s="88"/>
    </row>
    <row r="373" spans="1:4" x14ac:dyDescent="0.2">
      <c r="A373" s="49">
        <v>5496</v>
      </c>
      <c r="B373" s="98" t="s">
        <v>962</v>
      </c>
      <c r="C373" s="81"/>
      <c r="D373" s="88"/>
    </row>
    <row r="374" spans="1:4" x14ac:dyDescent="0.2">
      <c r="A374" s="49">
        <v>5497</v>
      </c>
      <c r="B374" s="98" t="s">
        <v>963</v>
      </c>
      <c r="C374" s="81"/>
      <c r="D374" s="88"/>
    </row>
    <row r="375" spans="1:4" ht="25.5" x14ac:dyDescent="0.2">
      <c r="A375" s="49">
        <v>5498</v>
      </c>
      <c r="B375" s="98" t="s">
        <v>964</v>
      </c>
      <c r="C375" s="81"/>
      <c r="D375" s="88"/>
    </row>
    <row r="376" spans="1:4" x14ac:dyDescent="0.2">
      <c r="A376" s="49">
        <v>5499</v>
      </c>
      <c r="B376" s="98" t="s">
        <v>172</v>
      </c>
      <c r="C376" s="81"/>
      <c r="D376" s="88"/>
    </row>
    <row r="377" spans="1:4" ht="25.5" x14ac:dyDescent="0.2">
      <c r="A377" s="49">
        <v>5511</v>
      </c>
      <c r="B377" s="98" t="s">
        <v>965</v>
      </c>
      <c r="C377" s="81"/>
      <c r="D377" s="88"/>
    </row>
    <row r="378" spans="1:4" x14ac:dyDescent="0.2">
      <c r="A378" s="49">
        <v>5512</v>
      </c>
      <c r="B378" s="98" t="s">
        <v>966</v>
      </c>
      <c r="C378" s="81"/>
      <c r="D378" s="88"/>
    </row>
    <row r="379" spans="1:4" ht="25.5" x14ac:dyDescent="0.2">
      <c r="A379" s="49">
        <v>5513</v>
      </c>
      <c r="B379" s="98" t="s">
        <v>967</v>
      </c>
      <c r="C379" s="81"/>
      <c r="D379" s="88"/>
    </row>
    <row r="380" spans="1:4" ht="25.5" x14ac:dyDescent="0.2">
      <c r="A380" s="49">
        <v>5514</v>
      </c>
      <c r="B380" s="98" t="s">
        <v>968</v>
      </c>
      <c r="C380" s="81"/>
      <c r="D380" s="88"/>
    </row>
    <row r="381" spans="1:4" ht="25.5" x14ac:dyDescent="0.2">
      <c r="A381" s="49">
        <v>5515</v>
      </c>
      <c r="B381" s="98" t="s">
        <v>969</v>
      </c>
      <c r="C381" s="81"/>
      <c r="D381" s="88"/>
    </row>
    <row r="382" spans="1:4" x14ac:dyDescent="0.2">
      <c r="A382" s="49">
        <v>5516</v>
      </c>
      <c r="B382" s="98" t="s">
        <v>970</v>
      </c>
      <c r="C382" s="81"/>
      <c r="D382" s="88"/>
    </row>
    <row r="383" spans="1:4" ht="38.25" x14ac:dyDescent="0.2">
      <c r="A383" s="49">
        <v>5517</v>
      </c>
      <c r="B383" s="102" t="s">
        <v>971</v>
      </c>
      <c r="C383" s="81">
        <v>73</v>
      </c>
      <c r="D383" s="88"/>
    </row>
    <row r="384" spans="1:4" x14ac:dyDescent="0.2">
      <c r="A384" s="49">
        <v>5520</v>
      </c>
      <c r="B384" s="98" t="s">
        <v>972</v>
      </c>
      <c r="C384" s="103"/>
      <c r="D384" s="88"/>
    </row>
    <row r="385" spans="1:4" x14ac:dyDescent="0.2">
      <c r="A385" s="49">
        <v>5531</v>
      </c>
      <c r="B385" s="98" t="s">
        <v>973</v>
      </c>
      <c r="C385" s="81"/>
      <c r="D385" s="88"/>
    </row>
    <row r="386" spans="1:4" x14ac:dyDescent="0.2">
      <c r="A386" s="49">
        <v>5532</v>
      </c>
      <c r="B386" s="98" t="s">
        <v>974</v>
      </c>
      <c r="C386" s="81"/>
      <c r="D386" s="88"/>
    </row>
    <row r="387" spans="1:4" x14ac:dyDescent="0.2">
      <c r="A387" s="49">
        <v>5541</v>
      </c>
      <c r="B387" s="98" t="s">
        <v>975</v>
      </c>
      <c r="C387" s="81"/>
      <c r="D387" s="88"/>
    </row>
    <row r="388" spans="1:4" ht="25.5" x14ac:dyDescent="0.2">
      <c r="A388" s="49">
        <v>5542</v>
      </c>
      <c r="B388" s="98" t="s">
        <v>976</v>
      </c>
      <c r="C388" s="81"/>
      <c r="D388" s="88"/>
    </row>
    <row r="389" spans="1:4" x14ac:dyDescent="0.2">
      <c r="A389" s="49">
        <v>5611</v>
      </c>
      <c r="B389" s="98" t="s">
        <v>977</v>
      </c>
      <c r="C389" s="81"/>
      <c r="D389" s="88"/>
    </row>
    <row r="390" spans="1:4" ht="25.5" x14ac:dyDescent="0.2">
      <c r="A390" s="49">
        <v>5612</v>
      </c>
      <c r="B390" s="98" t="s">
        <v>978</v>
      </c>
      <c r="C390" s="81"/>
      <c r="D390" s="88"/>
    </row>
    <row r="391" spans="1:4" ht="25.5" x14ac:dyDescent="0.2">
      <c r="A391" s="49">
        <v>5613</v>
      </c>
      <c r="B391" s="98" t="s">
        <v>979</v>
      </c>
      <c r="C391" s="81"/>
      <c r="D391" s="88"/>
    </row>
    <row r="392" spans="1:4" ht="25.5" x14ac:dyDescent="0.2">
      <c r="A392" s="49">
        <v>5614</v>
      </c>
      <c r="B392" s="98" t="s">
        <v>980</v>
      </c>
      <c r="C392" s="81"/>
      <c r="D392" s="88"/>
    </row>
    <row r="393" spans="1:4" ht="25.5" x14ac:dyDescent="0.2">
      <c r="A393" s="49">
        <v>5615</v>
      </c>
      <c r="B393" s="98" t="s">
        <v>981</v>
      </c>
      <c r="C393" s="81"/>
      <c r="D393" s="88"/>
    </row>
    <row r="394" spans="1:4" ht="25.5" x14ac:dyDescent="0.2">
      <c r="A394" s="49">
        <v>5619</v>
      </c>
      <c r="B394" s="98" t="s">
        <v>982</v>
      </c>
      <c r="C394" s="81"/>
      <c r="D394" s="88"/>
    </row>
    <row r="395" spans="1:4" ht="25.5" x14ac:dyDescent="0.2">
      <c r="A395" s="49">
        <v>5621</v>
      </c>
      <c r="B395" s="98" t="s">
        <v>983</v>
      </c>
      <c r="C395" s="81"/>
      <c r="D395" s="88"/>
    </row>
    <row r="396" spans="1:4" x14ac:dyDescent="0.2">
      <c r="A396" s="49">
        <v>5622</v>
      </c>
      <c r="B396" s="98" t="s">
        <v>984</v>
      </c>
      <c r="C396" s="81"/>
      <c r="D396" s="88"/>
    </row>
    <row r="397" spans="1:4" ht="25.5" x14ac:dyDescent="0.2">
      <c r="A397" s="49">
        <v>5623</v>
      </c>
      <c r="B397" s="98" t="s">
        <v>985</v>
      </c>
      <c r="C397" s="81"/>
      <c r="D397" s="88"/>
    </row>
    <row r="398" spans="1:4" ht="25.5" x14ac:dyDescent="0.2">
      <c r="A398" s="49">
        <v>5624</v>
      </c>
      <c r="B398" s="98" t="s">
        <v>986</v>
      </c>
      <c r="C398" s="81"/>
      <c r="D398" s="88"/>
    </row>
    <row r="399" spans="1:4" ht="25.5" x14ac:dyDescent="0.2">
      <c r="A399" s="49">
        <v>5629</v>
      </c>
      <c r="B399" s="98" t="s">
        <v>987</v>
      </c>
      <c r="C399" s="81"/>
      <c r="D399" s="88"/>
    </row>
    <row r="400" spans="1:4" x14ac:dyDescent="0.2">
      <c r="A400" s="49">
        <v>5631</v>
      </c>
      <c r="B400" s="98" t="s">
        <v>988</v>
      </c>
      <c r="C400" s="81"/>
      <c r="D400" s="88"/>
    </row>
    <row r="401" spans="1:4" x14ac:dyDescent="0.2">
      <c r="A401" s="49">
        <v>5632</v>
      </c>
      <c r="B401" s="98" t="s">
        <v>989</v>
      </c>
      <c r="C401" s="81"/>
      <c r="D401" s="88"/>
    </row>
    <row r="402" spans="1:4" ht="25.5" x14ac:dyDescent="0.2">
      <c r="A402" s="49">
        <v>5633</v>
      </c>
      <c r="B402" s="98" t="s">
        <v>990</v>
      </c>
      <c r="C402" s="81"/>
      <c r="D402" s="88"/>
    </row>
    <row r="403" spans="1:4" ht="25.5" x14ac:dyDescent="0.2">
      <c r="A403" s="49">
        <v>5634</v>
      </c>
      <c r="B403" s="99" t="s">
        <v>991</v>
      </c>
      <c r="C403" s="81">
        <v>55</v>
      </c>
      <c r="D403" s="88"/>
    </row>
    <row r="404" spans="1:4" ht="25.5" x14ac:dyDescent="0.2">
      <c r="A404" s="49">
        <v>5639</v>
      </c>
      <c r="B404" s="98" t="s">
        <v>992</v>
      </c>
      <c r="C404" s="81"/>
      <c r="D404" s="88"/>
    </row>
    <row r="405" spans="1:4" x14ac:dyDescent="0.2">
      <c r="A405" s="49">
        <v>5641</v>
      </c>
      <c r="B405" s="98" t="s">
        <v>993</v>
      </c>
      <c r="C405" s="81"/>
      <c r="D405" s="88"/>
    </row>
    <row r="406" spans="1:4" x14ac:dyDescent="0.2">
      <c r="A406" s="49">
        <v>5642</v>
      </c>
      <c r="B406" s="98" t="s">
        <v>994</v>
      </c>
      <c r="C406" s="81"/>
      <c r="D406" s="88"/>
    </row>
    <row r="407" spans="1:4" x14ac:dyDescent="0.2">
      <c r="A407" s="49">
        <v>5643</v>
      </c>
      <c r="B407" s="98" t="s">
        <v>995</v>
      </c>
      <c r="C407" s="81"/>
      <c r="D407" s="88"/>
    </row>
    <row r="408" spans="1:4" ht="25.5" x14ac:dyDescent="0.2">
      <c r="A408" s="49">
        <v>5649</v>
      </c>
      <c r="B408" s="98" t="s">
        <v>996</v>
      </c>
      <c r="C408" s="81"/>
      <c r="D408" s="88"/>
    </row>
    <row r="409" spans="1:4" ht="25.5" x14ac:dyDescent="0.2">
      <c r="A409" s="49">
        <v>5651</v>
      </c>
      <c r="B409" s="98" t="s">
        <v>997</v>
      </c>
      <c r="C409" s="81"/>
      <c r="D409" s="88"/>
    </row>
    <row r="410" spans="1:4" x14ac:dyDescent="0.2">
      <c r="A410" s="49">
        <v>5652</v>
      </c>
      <c r="B410" s="98" t="s">
        <v>998</v>
      </c>
      <c r="C410" s="81"/>
      <c r="D410" s="88"/>
    </row>
    <row r="411" spans="1:4" ht="25.5" x14ac:dyDescent="0.2">
      <c r="A411" s="49">
        <v>5659</v>
      </c>
      <c r="B411" s="98" t="s">
        <v>999</v>
      </c>
      <c r="C411" s="81"/>
      <c r="D411" s="88"/>
    </row>
    <row r="412" spans="1:4" x14ac:dyDescent="0.2">
      <c r="A412" s="49">
        <v>5660</v>
      </c>
      <c r="B412" s="98" t="s">
        <v>1000</v>
      </c>
      <c r="C412" s="81"/>
      <c r="D412" s="88"/>
    </row>
    <row r="413" spans="1:4" x14ac:dyDescent="0.2">
      <c r="A413" s="49">
        <v>5670</v>
      </c>
      <c r="B413" s="98" t="s">
        <v>1001</v>
      </c>
      <c r="C413" s="81"/>
      <c r="D413" s="88"/>
    </row>
    <row r="414" spans="1:4" ht="25.5" x14ac:dyDescent="0.2">
      <c r="A414" s="104">
        <v>5711</v>
      </c>
      <c r="B414" s="99" t="s">
        <v>1002</v>
      </c>
      <c r="C414" s="81">
        <v>74</v>
      </c>
      <c r="D414" s="88"/>
    </row>
    <row r="415" spans="1:4" x14ac:dyDescent="0.2">
      <c r="A415" s="49">
        <v>5719</v>
      </c>
      <c r="B415" s="102" t="s">
        <v>1003</v>
      </c>
      <c r="C415" s="81">
        <v>74</v>
      </c>
      <c r="D415" s="88"/>
    </row>
    <row r="416" spans="1:4" ht="25.5" x14ac:dyDescent="0.2">
      <c r="A416" s="49">
        <v>5720</v>
      </c>
      <c r="B416" s="105" t="s">
        <v>1004</v>
      </c>
      <c r="C416" s="81">
        <v>74</v>
      </c>
      <c r="D416" s="88"/>
    </row>
    <row r="417" spans="1:4" ht="25.5" x14ac:dyDescent="0.2">
      <c r="A417" s="49">
        <v>5730</v>
      </c>
      <c r="B417" s="105" t="s">
        <v>1005</v>
      </c>
      <c r="C417" s="81">
        <v>74</v>
      </c>
      <c r="D417" s="88"/>
    </row>
    <row r="418" spans="1:4" ht="25.5" x14ac:dyDescent="0.2">
      <c r="A418" s="49">
        <v>5740</v>
      </c>
      <c r="B418" s="105" t="s">
        <v>1006</v>
      </c>
      <c r="C418" s="81">
        <v>74</v>
      </c>
      <c r="D418" s="88"/>
    </row>
    <row r="419" spans="1:4" ht="25.5" x14ac:dyDescent="0.2">
      <c r="A419" s="49">
        <v>5750</v>
      </c>
      <c r="B419" s="105" t="s">
        <v>1007</v>
      </c>
      <c r="C419" s="81">
        <v>74</v>
      </c>
      <c r="D419" s="88"/>
    </row>
    <row r="420" spans="1:4" ht="25.5" x14ac:dyDescent="0.2">
      <c r="A420" s="49">
        <v>5760</v>
      </c>
      <c r="B420" s="105" t="s">
        <v>1008</v>
      </c>
      <c r="C420" s="81">
        <v>74</v>
      </c>
      <c r="D420" s="88"/>
    </row>
    <row r="421" spans="1:4" ht="25.5" x14ac:dyDescent="0.2">
      <c r="A421" s="49">
        <v>5770</v>
      </c>
      <c r="B421" s="105" t="s">
        <v>1009</v>
      </c>
      <c r="C421" s="81">
        <v>74</v>
      </c>
      <c r="D421" s="82"/>
    </row>
    <row r="422" spans="1:4" x14ac:dyDescent="0.2">
      <c r="A422" s="49">
        <v>5790</v>
      </c>
      <c r="B422" s="105" t="s">
        <v>1010</v>
      </c>
      <c r="C422" s="81">
        <v>74</v>
      </c>
      <c r="D422" s="82"/>
    </row>
    <row r="423" spans="1:4" x14ac:dyDescent="0.2">
      <c r="A423" s="49">
        <v>5811</v>
      </c>
      <c r="B423" s="99" t="s">
        <v>1011</v>
      </c>
      <c r="C423" s="81">
        <v>75</v>
      </c>
      <c r="D423" s="82"/>
    </row>
    <row r="424" spans="1:4" x14ac:dyDescent="0.2">
      <c r="A424" s="49">
        <v>5901</v>
      </c>
      <c r="B424" s="98" t="s">
        <v>1012</v>
      </c>
      <c r="C424" s="81"/>
      <c r="D424" s="82"/>
    </row>
    <row r="425" spans="1:4" x14ac:dyDescent="0.2">
      <c r="A425" s="49">
        <v>5902</v>
      </c>
      <c r="B425" s="99" t="s">
        <v>1013</v>
      </c>
      <c r="C425" s="81">
        <v>76</v>
      </c>
      <c r="D425" s="82"/>
    </row>
    <row r="426" spans="1:4" x14ac:dyDescent="0.2">
      <c r="A426" s="49">
        <v>5903</v>
      </c>
      <c r="B426" s="98" t="s">
        <v>1014</v>
      </c>
      <c r="C426" s="81"/>
      <c r="D426" s="82"/>
    </row>
    <row r="427" spans="1:4" ht="25.5" x14ac:dyDescent="0.2">
      <c r="A427" s="49">
        <v>5904</v>
      </c>
      <c r="B427" s="98" t="s">
        <v>1015</v>
      </c>
      <c r="C427" s="81"/>
      <c r="D427" s="82"/>
    </row>
    <row r="428" spans="1:4" x14ac:dyDescent="0.2">
      <c r="A428" s="49">
        <v>5909</v>
      </c>
      <c r="B428" s="99" t="s">
        <v>1016</v>
      </c>
      <c r="C428" s="81">
        <v>77</v>
      </c>
      <c r="D428" s="82"/>
    </row>
    <row r="429" spans="1:4" x14ac:dyDescent="0.2">
      <c r="A429" s="49">
        <v>5991</v>
      </c>
      <c r="B429" s="98" t="s">
        <v>1017</v>
      </c>
      <c r="C429" s="81"/>
      <c r="D429" s="82"/>
    </row>
    <row r="430" spans="1:4" x14ac:dyDescent="0.2">
      <c r="A430" s="49">
        <v>6111</v>
      </c>
      <c r="B430" s="98" t="s">
        <v>1018</v>
      </c>
      <c r="C430" s="81"/>
      <c r="D430" s="82"/>
    </row>
    <row r="431" spans="1:4" x14ac:dyDescent="0.2">
      <c r="A431" s="49">
        <v>6112</v>
      </c>
      <c r="B431" s="98" t="s">
        <v>1019</v>
      </c>
      <c r="C431" s="81"/>
      <c r="D431" s="88"/>
    </row>
    <row r="432" spans="1:4" x14ac:dyDescent="0.2">
      <c r="A432" s="49">
        <v>6113</v>
      </c>
      <c r="B432" s="98" t="s">
        <v>1020</v>
      </c>
      <c r="C432" s="81"/>
      <c r="D432" s="88"/>
    </row>
    <row r="433" spans="1:4" x14ac:dyDescent="0.2">
      <c r="A433" s="49">
        <v>6119</v>
      </c>
      <c r="B433" s="98" t="s">
        <v>1021</v>
      </c>
      <c r="C433" s="81"/>
      <c r="D433" s="88"/>
    </row>
    <row r="434" spans="1:4" x14ac:dyDescent="0.2">
      <c r="A434" s="49">
        <v>6121</v>
      </c>
      <c r="B434" s="98" t="s">
        <v>1022</v>
      </c>
      <c r="C434" s="81"/>
      <c r="D434" s="88"/>
    </row>
    <row r="435" spans="1:4" x14ac:dyDescent="0.2">
      <c r="A435" s="49">
        <v>6122</v>
      </c>
      <c r="B435" s="98" t="s">
        <v>1023</v>
      </c>
      <c r="C435" s="81"/>
      <c r="D435" s="88"/>
    </row>
    <row r="436" spans="1:4" x14ac:dyDescent="0.2">
      <c r="A436" s="49">
        <v>6123</v>
      </c>
      <c r="B436" s="98" t="s">
        <v>1024</v>
      </c>
      <c r="C436" s="81"/>
      <c r="D436" s="88"/>
    </row>
    <row r="437" spans="1:4" x14ac:dyDescent="0.2">
      <c r="A437" s="49">
        <v>6124</v>
      </c>
      <c r="B437" s="98" t="s">
        <v>1025</v>
      </c>
      <c r="C437" s="81"/>
      <c r="D437" s="82"/>
    </row>
    <row r="438" spans="1:4" x14ac:dyDescent="0.2">
      <c r="A438" s="49">
        <v>6125</v>
      </c>
      <c r="B438" s="98" t="s">
        <v>1026</v>
      </c>
      <c r="C438" s="81"/>
      <c r="D438" s="82"/>
    </row>
    <row r="439" spans="1:4" x14ac:dyDescent="0.2">
      <c r="A439" s="49">
        <v>6127</v>
      </c>
      <c r="B439" s="98" t="s">
        <v>1027</v>
      </c>
      <c r="C439" s="81"/>
      <c r="D439" s="82"/>
    </row>
    <row r="440" spans="1:4" ht="25.5" x14ac:dyDescent="0.2">
      <c r="A440" s="49">
        <v>6129</v>
      </c>
      <c r="B440" s="98" t="s">
        <v>1028</v>
      </c>
      <c r="C440" s="81"/>
      <c r="D440" s="82"/>
    </row>
    <row r="441" spans="1:4" x14ac:dyDescent="0.2">
      <c r="A441" s="49">
        <v>6130</v>
      </c>
      <c r="B441" s="98" t="s">
        <v>1029</v>
      </c>
      <c r="C441" s="81"/>
      <c r="D441" s="88"/>
    </row>
    <row r="442" spans="1:4" x14ac:dyDescent="0.2">
      <c r="A442" s="49">
        <v>6141</v>
      </c>
      <c r="B442" s="98" t="s">
        <v>1030</v>
      </c>
      <c r="C442" s="81"/>
      <c r="D442" s="88"/>
    </row>
    <row r="443" spans="1:4" x14ac:dyDescent="0.2">
      <c r="A443" s="49">
        <v>6142</v>
      </c>
      <c r="B443" s="98" t="s">
        <v>1031</v>
      </c>
      <c r="C443" s="81"/>
      <c r="D443" s="88"/>
    </row>
    <row r="444" spans="1:4" x14ac:dyDescent="0.2">
      <c r="A444" s="49">
        <v>6201</v>
      </c>
      <c r="B444" s="98" t="s">
        <v>1032</v>
      </c>
      <c r="C444" s="81"/>
      <c r="D444" s="88"/>
    </row>
    <row r="445" spans="1:4" x14ac:dyDescent="0.2">
      <c r="A445" s="49">
        <v>6202</v>
      </c>
      <c r="B445" s="98" t="s">
        <v>1033</v>
      </c>
      <c r="C445" s="81"/>
      <c r="D445" s="88"/>
    </row>
    <row r="446" spans="1:4" x14ac:dyDescent="0.2">
      <c r="A446" s="49">
        <v>6209</v>
      </c>
      <c r="B446" s="98" t="s">
        <v>1034</v>
      </c>
      <c r="C446" s="81"/>
      <c r="D446" s="88"/>
    </row>
    <row r="447" spans="1:4" x14ac:dyDescent="0.2">
      <c r="A447" s="49">
        <v>6211</v>
      </c>
      <c r="B447" s="98" t="s">
        <v>1035</v>
      </c>
      <c r="C447" s="81"/>
      <c r="D447" s="88"/>
    </row>
    <row r="448" spans="1:4" x14ac:dyDescent="0.2">
      <c r="A448" s="49">
        <v>6212</v>
      </c>
      <c r="B448" s="98" t="s">
        <v>1036</v>
      </c>
      <c r="C448" s="81"/>
      <c r="D448" s="88"/>
    </row>
    <row r="449" spans="1:4" x14ac:dyDescent="0.2">
      <c r="A449" s="49">
        <v>6213</v>
      </c>
      <c r="B449" s="98" t="s">
        <v>1037</v>
      </c>
      <c r="C449" s="81"/>
      <c r="D449" s="88"/>
    </row>
    <row r="450" spans="1:4" x14ac:dyDescent="0.2">
      <c r="A450" s="49">
        <v>6311</v>
      </c>
      <c r="B450" s="98" t="s">
        <v>1038</v>
      </c>
      <c r="C450" s="81"/>
      <c r="D450" s="88"/>
    </row>
    <row r="451" spans="1:4" ht="25.5" x14ac:dyDescent="0.2">
      <c r="A451" s="49">
        <v>6312</v>
      </c>
      <c r="B451" s="98" t="s">
        <v>1039</v>
      </c>
      <c r="C451" s="81"/>
      <c r="D451" s="88"/>
    </row>
    <row r="452" spans="1:4" ht="25.5" x14ac:dyDescent="0.2">
      <c r="A452" s="49">
        <v>6313</v>
      </c>
      <c r="B452" s="98" t="s">
        <v>1040</v>
      </c>
      <c r="C452" s="81"/>
      <c r="D452" s="82"/>
    </row>
    <row r="453" spans="1:4" ht="25.5" x14ac:dyDescent="0.2">
      <c r="A453" s="49">
        <v>6314</v>
      </c>
      <c r="B453" s="98" t="s">
        <v>1041</v>
      </c>
      <c r="C453" s="81"/>
      <c r="D453" s="82"/>
    </row>
    <row r="454" spans="1:4" ht="25.5" x14ac:dyDescent="0.2">
      <c r="A454" s="49">
        <v>6315</v>
      </c>
      <c r="B454" s="98" t="s">
        <v>1042</v>
      </c>
      <c r="C454" s="81"/>
      <c r="D454" s="82"/>
    </row>
    <row r="455" spans="1:4" ht="25.5" x14ac:dyDescent="0.2">
      <c r="A455" s="49">
        <v>6316</v>
      </c>
      <c r="B455" s="98" t="s">
        <v>1043</v>
      </c>
      <c r="C455" s="81"/>
      <c r="D455" s="82"/>
    </row>
    <row r="456" spans="1:4" x14ac:dyDescent="0.2">
      <c r="A456" s="49">
        <v>6319</v>
      </c>
      <c r="B456" s="98" t="s">
        <v>1044</v>
      </c>
      <c r="C456" s="81"/>
      <c r="D456" s="82"/>
    </row>
    <row r="457" spans="1:4" ht="25.5" x14ac:dyDescent="0.2">
      <c r="A457" s="49">
        <v>6321</v>
      </c>
      <c r="B457" s="98" t="s">
        <v>1045</v>
      </c>
      <c r="C457" s="81"/>
      <c r="D457" s="82"/>
    </row>
    <row r="458" spans="1:4" x14ac:dyDescent="0.2">
      <c r="A458" s="49">
        <v>6322</v>
      </c>
      <c r="B458" s="98" t="s">
        <v>1046</v>
      </c>
      <c r="C458" s="81"/>
      <c r="D458" s="82"/>
    </row>
    <row r="459" spans="1:4" ht="25.5" x14ac:dyDescent="0.2">
      <c r="A459" s="49">
        <v>6323</v>
      </c>
      <c r="B459" s="98" t="s">
        <v>1047</v>
      </c>
      <c r="C459" s="81"/>
      <c r="D459" s="82"/>
    </row>
    <row r="460" spans="1:4" x14ac:dyDescent="0.2">
      <c r="A460" s="49">
        <v>6324</v>
      </c>
      <c r="B460" s="98" t="s">
        <v>1048</v>
      </c>
      <c r="C460" s="81"/>
      <c r="D460" s="82"/>
    </row>
    <row r="461" spans="1:4" ht="25.5" x14ac:dyDescent="0.2">
      <c r="A461" s="49">
        <v>6329</v>
      </c>
      <c r="B461" s="98" t="s">
        <v>1049</v>
      </c>
      <c r="C461" s="81"/>
      <c r="D461" s="82"/>
    </row>
    <row r="462" spans="1:4" x14ac:dyDescent="0.2">
      <c r="A462" s="49">
        <v>6331</v>
      </c>
      <c r="B462" s="98" t="s">
        <v>1050</v>
      </c>
      <c r="C462" s="81"/>
      <c r="D462" s="82"/>
    </row>
    <row r="463" spans="1:4" x14ac:dyDescent="0.2">
      <c r="A463" s="49">
        <v>6332</v>
      </c>
      <c r="B463" s="98" t="s">
        <v>1051</v>
      </c>
      <c r="C463" s="81"/>
      <c r="D463" s="82"/>
    </row>
    <row r="464" spans="1:4" x14ac:dyDescent="0.2">
      <c r="A464" s="49">
        <v>6333</v>
      </c>
      <c r="B464" s="98" t="s">
        <v>1052</v>
      </c>
      <c r="C464" s="81"/>
      <c r="D464" s="82"/>
    </row>
    <row r="465" spans="1:4" ht="25.5" x14ac:dyDescent="0.2">
      <c r="A465" s="49">
        <v>6334</v>
      </c>
      <c r="B465" s="99" t="s">
        <v>1053</v>
      </c>
      <c r="C465" s="81">
        <v>55</v>
      </c>
      <c r="D465" s="82"/>
    </row>
    <row r="466" spans="1:4" x14ac:dyDescent="0.2">
      <c r="A466" s="49">
        <v>6335</v>
      </c>
      <c r="B466" s="98" t="s">
        <v>1054</v>
      </c>
      <c r="C466" s="81"/>
      <c r="D466" s="82"/>
    </row>
    <row r="467" spans="1:4" ht="25.5" x14ac:dyDescent="0.2">
      <c r="A467" s="49">
        <v>6339</v>
      </c>
      <c r="B467" s="99" t="s">
        <v>1055</v>
      </c>
      <c r="C467" s="81">
        <v>78</v>
      </c>
      <c r="D467" s="82"/>
    </row>
    <row r="468" spans="1:4" x14ac:dyDescent="0.2">
      <c r="A468" s="49">
        <v>6341</v>
      </c>
      <c r="B468" s="98" t="s">
        <v>1056</v>
      </c>
      <c r="C468" s="81"/>
      <c r="D468" s="82"/>
    </row>
    <row r="469" spans="1:4" x14ac:dyDescent="0.2">
      <c r="A469" s="49">
        <v>6342</v>
      </c>
      <c r="B469" s="98" t="s">
        <v>1057</v>
      </c>
      <c r="C469" s="81"/>
      <c r="D469" s="82"/>
    </row>
    <row r="470" spans="1:4" ht="25.5" x14ac:dyDescent="0.2">
      <c r="A470" s="49">
        <v>6343</v>
      </c>
      <c r="B470" s="98" t="s">
        <v>1058</v>
      </c>
      <c r="C470" s="81"/>
      <c r="D470" s="82"/>
    </row>
    <row r="471" spans="1:4" ht="25.5" x14ac:dyDescent="0.2">
      <c r="A471" s="49">
        <v>6344</v>
      </c>
      <c r="B471" s="98" t="s">
        <v>1059</v>
      </c>
      <c r="C471" s="81"/>
      <c r="D471" s="82"/>
    </row>
    <row r="472" spans="1:4" x14ac:dyDescent="0.2">
      <c r="A472" s="49">
        <v>6345</v>
      </c>
      <c r="B472" s="98" t="s">
        <v>1060</v>
      </c>
      <c r="C472" s="81"/>
      <c r="D472" s="82"/>
    </row>
    <row r="473" spans="1:4" ht="25.5" x14ac:dyDescent="0.2">
      <c r="A473" s="49">
        <v>6349</v>
      </c>
      <c r="B473" s="98" t="s">
        <v>1061</v>
      </c>
      <c r="C473" s="81"/>
      <c r="D473" s="82"/>
    </row>
    <row r="474" spans="1:4" ht="25.5" x14ac:dyDescent="0.2">
      <c r="A474" s="49">
        <v>6351</v>
      </c>
      <c r="B474" s="98" t="s">
        <v>1062</v>
      </c>
      <c r="C474" s="81"/>
      <c r="D474" s="82"/>
    </row>
    <row r="475" spans="1:4" x14ac:dyDescent="0.2">
      <c r="A475" s="49">
        <v>6352</v>
      </c>
      <c r="B475" s="98" t="s">
        <v>1063</v>
      </c>
      <c r="C475" s="81"/>
      <c r="D475" s="82"/>
    </row>
    <row r="476" spans="1:4" ht="25.5" x14ac:dyDescent="0.2">
      <c r="A476" s="49">
        <v>6353</v>
      </c>
      <c r="B476" s="98" t="s">
        <v>1064</v>
      </c>
      <c r="C476" s="81"/>
      <c r="D476" s="82"/>
    </row>
    <row r="477" spans="1:4" x14ac:dyDescent="0.2">
      <c r="A477" s="49">
        <v>6354</v>
      </c>
      <c r="B477" s="98" t="s">
        <v>1065</v>
      </c>
      <c r="C477" s="81"/>
      <c r="D477" s="82"/>
    </row>
    <row r="478" spans="1:4" ht="25.5" x14ac:dyDescent="0.2">
      <c r="A478" s="49">
        <v>6356</v>
      </c>
      <c r="B478" s="98" t="s">
        <v>1066</v>
      </c>
      <c r="C478" s="81"/>
      <c r="D478" s="82"/>
    </row>
    <row r="479" spans="1:4" ht="25.5" x14ac:dyDescent="0.2">
      <c r="A479" s="49">
        <v>6359</v>
      </c>
      <c r="B479" s="98" t="s">
        <v>1067</v>
      </c>
      <c r="C479" s="81"/>
      <c r="D479" s="82"/>
    </row>
    <row r="480" spans="1:4" ht="25.5" x14ac:dyDescent="0.2">
      <c r="A480" s="49">
        <v>6361</v>
      </c>
      <c r="B480" s="98" t="s">
        <v>1068</v>
      </c>
      <c r="C480" s="81"/>
      <c r="D480" s="82"/>
    </row>
    <row r="481" spans="1:4" ht="25.5" x14ac:dyDescent="0.2">
      <c r="A481" s="49">
        <v>6362</v>
      </c>
      <c r="B481" s="99" t="s">
        <v>1069</v>
      </c>
      <c r="C481" s="81">
        <v>79</v>
      </c>
      <c r="D481" s="82"/>
    </row>
    <row r="482" spans="1:4" ht="51" x14ac:dyDescent="0.2">
      <c r="A482" s="100">
        <v>6363</v>
      </c>
      <c r="B482" s="98" t="s">
        <v>1070</v>
      </c>
      <c r="C482" s="81"/>
      <c r="D482" s="82"/>
    </row>
    <row r="483" spans="1:4" ht="25.5" x14ac:dyDescent="0.2">
      <c r="A483" s="49">
        <v>6371</v>
      </c>
      <c r="B483" s="98" t="s">
        <v>1071</v>
      </c>
      <c r="C483" s="81"/>
      <c r="D483" s="82"/>
    </row>
    <row r="484" spans="1:4" x14ac:dyDescent="0.2">
      <c r="A484" s="49">
        <v>6379</v>
      </c>
      <c r="B484" s="98" t="s">
        <v>1072</v>
      </c>
      <c r="C484" s="81"/>
      <c r="D484" s="82"/>
    </row>
    <row r="485" spans="1:4" x14ac:dyDescent="0.2">
      <c r="A485" s="49">
        <v>6380</v>
      </c>
      <c r="B485" s="98" t="s">
        <v>1073</v>
      </c>
      <c r="C485" s="81"/>
      <c r="D485" s="82"/>
    </row>
    <row r="486" spans="1:4" x14ac:dyDescent="0.2">
      <c r="A486" s="49">
        <v>6411</v>
      </c>
      <c r="B486" s="98" t="s">
        <v>1074</v>
      </c>
      <c r="C486" s="81"/>
      <c r="D486" s="82"/>
    </row>
    <row r="487" spans="1:4" ht="25.5" x14ac:dyDescent="0.2">
      <c r="A487" s="49">
        <v>6412</v>
      </c>
      <c r="B487" s="98" t="s">
        <v>1075</v>
      </c>
      <c r="C487" s="81"/>
      <c r="D487" s="82"/>
    </row>
    <row r="488" spans="1:4" ht="25.5" x14ac:dyDescent="0.2">
      <c r="A488" s="49">
        <v>6413</v>
      </c>
      <c r="B488" s="98" t="s">
        <v>1076</v>
      </c>
      <c r="C488" s="81"/>
      <c r="D488" s="82"/>
    </row>
    <row r="489" spans="1:4" ht="25.5" x14ac:dyDescent="0.2">
      <c r="A489" s="49">
        <v>6414</v>
      </c>
      <c r="B489" s="53" t="s">
        <v>1077</v>
      </c>
      <c r="C489" s="81"/>
      <c r="D489" s="82"/>
    </row>
    <row r="490" spans="1:4" ht="25.5" x14ac:dyDescent="0.2">
      <c r="A490" s="49">
        <v>6415</v>
      </c>
      <c r="B490" s="53" t="s">
        <v>1078</v>
      </c>
      <c r="C490" s="81"/>
      <c r="D490" s="82"/>
    </row>
    <row r="491" spans="1:4" ht="25.5" x14ac:dyDescent="0.2">
      <c r="A491" s="49">
        <v>6419</v>
      </c>
      <c r="B491" s="53" t="s">
        <v>1079</v>
      </c>
      <c r="C491" s="81"/>
      <c r="D491" s="82"/>
    </row>
    <row r="492" spans="1:4" ht="25.5" x14ac:dyDescent="0.2">
      <c r="A492" s="49">
        <v>6421</v>
      </c>
      <c r="B492" s="53" t="s">
        <v>1080</v>
      </c>
      <c r="C492" s="81"/>
      <c r="D492" s="82"/>
    </row>
    <row r="493" spans="1:4" x14ac:dyDescent="0.2">
      <c r="A493" s="49">
        <v>6422</v>
      </c>
      <c r="B493" s="53" t="s">
        <v>1081</v>
      </c>
      <c r="C493" s="81"/>
      <c r="D493" s="82"/>
    </row>
    <row r="494" spans="1:4" ht="25.5" x14ac:dyDescent="0.2">
      <c r="A494" s="49">
        <v>6423</v>
      </c>
      <c r="B494" s="53" t="s">
        <v>1082</v>
      </c>
      <c r="C494" s="81"/>
      <c r="D494" s="82"/>
    </row>
    <row r="495" spans="1:4" ht="25.5" x14ac:dyDescent="0.2">
      <c r="A495" s="49">
        <v>6424</v>
      </c>
      <c r="B495" s="53" t="s">
        <v>1083</v>
      </c>
      <c r="C495" s="81"/>
      <c r="D495" s="82"/>
    </row>
    <row r="496" spans="1:4" ht="25.5" x14ac:dyDescent="0.2">
      <c r="A496" s="49">
        <v>6429</v>
      </c>
      <c r="B496" s="53" t="s">
        <v>1084</v>
      </c>
      <c r="C496" s="81"/>
      <c r="D496" s="82"/>
    </row>
    <row r="497" spans="1:4" x14ac:dyDescent="0.2">
      <c r="A497" s="49">
        <v>6431</v>
      </c>
      <c r="B497" s="53" t="s">
        <v>1085</v>
      </c>
      <c r="C497" s="81"/>
      <c r="D497" s="82"/>
    </row>
    <row r="498" spans="1:4" x14ac:dyDescent="0.2">
      <c r="A498" s="49">
        <v>6432</v>
      </c>
      <c r="B498" s="53" t="s">
        <v>1086</v>
      </c>
      <c r="C498" s="81"/>
      <c r="D498" s="82"/>
    </row>
    <row r="499" spans="1:4" ht="25.5" x14ac:dyDescent="0.2">
      <c r="A499" s="49">
        <v>6433</v>
      </c>
      <c r="B499" s="53" t="s">
        <v>1087</v>
      </c>
      <c r="C499" s="81"/>
      <c r="D499" s="82"/>
    </row>
    <row r="500" spans="1:4" ht="25.5" x14ac:dyDescent="0.2">
      <c r="A500" s="49">
        <v>6434</v>
      </c>
      <c r="B500" s="59" t="s">
        <v>1088</v>
      </c>
      <c r="C500" s="81">
        <v>55</v>
      </c>
      <c r="D500" s="82"/>
    </row>
    <row r="501" spans="1:4" ht="25.5" x14ac:dyDescent="0.2">
      <c r="A501" s="49">
        <v>6439</v>
      </c>
      <c r="B501" s="53" t="s">
        <v>1089</v>
      </c>
      <c r="C501" s="81"/>
      <c r="D501" s="82"/>
    </row>
    <row r="502" spans="1:4" x14ac:dyDescent="0.2">
      <c r="A502" s="49">
        <v>6441</v>
      </c>
      <c r="B502" s="53" t="s">
        <v>1090</v>
      </c>
      <c r="C502" s="81"/>
      <c r="D502" s="82"/>
    </row>
    <row r="503" spans="1:4" x14ac:dyDescent="0.2">
      <c r="A503" s="49">
        <v>6442</v>
      </c>
      <c r="B503" s="53" t="s">
        <v>1091</v>
      </c>
      <c r="C503" s="81"/>
      <c r="D503" s="82"/>
    </row>
    <row r="504" spans="1:4" x14ac:dyDescent="0.2">
      <c r="A504" s="49">
        <v>6443</v>
      </c>
      <c r="B504" s="53" t="s">
        <v>1092</v>
      </c>
      <c r="C504" s="81"/>
      <c r="D504" s="82"/>
    </row>
    <row r="505" spans="1:4" ht="25.5" x14ac:dyDescent="0.2">
      <c r="A505" s="49">
        <v>6449</v>
      </c>
      <c r="B505" s="53" t="s">
        <v>1093</v>
      </c>
      <c r="C505" s="81"/>
      <c r="D505" s="82"/>
    </row>
    <row r="506" spans="1:4" ht="25.5" x14ac:dyDescent="0.2">
      <c r="A506" s="49">
        <v>6451</v>
      </c>
      <c r="B506" s="53" t="s">
        <v>1094</v>
      </c>
      <c r="C506" s="81"/>
      <c r="D506" s="82"/>
    </row>
    <row r="507" spans="1:4" x14ac:dyDescent="0.2">
      <c r="A507" s="49">
        <v>6452</v>
      </c>
      <c r="B507" s="53" t="s">
        <v>1095</v>
      </c>
      <c r="C507" s="81"/>
      <c r="D507" s="82"/>
    </row>
    <row r="508" spans="1:4" ht="25.5" x14ac:dyDescent="0.2">
      <c r="A508" s="49">
        <v>6459</v>
      </c>
      <c r="B508" s="53" t="s">
        <v>1096</v>
      </c>
      <c r="C508" s="81"/>
      <c r="D508" s="82"/>
    </row>
    <row r="509" spans="1:4" x14ac:dyDescent="0.2">
      <c r="A509" s="49">
        <v>6460</v>
      </c>
      <c r="B509" s="53" t="s">
        <v>1097</v>
      </c>
      <c r="C509" s="81"/>
      <c r="D509" s="82"/>
    </row>
    <row r="510" spans="1:4" x14ac:dyDescent="0.2">
      <c r="A510" s="49">
        <v>6470</v>
      </c>
      <c r="B510" s="53" t="s">
        <v>1098</v>
      </c>
      <c r="C510" s="81"/>
      <c r="D510" s="82"/>
    </row>
    <row r="511" spans="1:4" x14ac:dyDescent="0.2">
      <c r="A511" s="104">
        <v>6711</v>
      </c>
      <c r="B511" s="59" t="s">
        <v>1099</v>
      </c>
      <c r="C511" s="81">
        <v>80</v>
      </c>
      <c r="D511" s="82"/>
    </row>
    <row r="512" spans="1:4" ht="25.5" x14ac:dyDescent="0.2">
      <c r="A512" s="49">
        <v>6720</v>
      </c>
      <c r="B512" s="89" t="s">
        <v>1100</v>
      </c>
      <c r="C512" s="81">
        <v>80</v>
      </c>
      <c r="D512" s="82"/>
    </row>
    <row r="513" spans="1:4" ht="25.5" x14ac:dyDescent="0.2">
      <c r="A513" s="49">
        <v>6730</v>
      </c>
      <c r="B513" s="89" t="s">
        <v>1101</v>
      </c>
      <c r="C513" s="81">
        <v>80</v>
      </c>
      <c r="D513" s="82"/>
    </row>
    <row r="514" spans="1:4" ht="25.5" x14ac:dyDescent="0.2">
      <c r="A514" s="49">
        <v>6740</v>
      </c>
      <c r="B514" s="89" t="s">
        <v>1102</v>
      </c>
      <c r="C514" s="81">
        <v>80</v>
      </c>
      <c r="D514" s="82"/>
    </row>
    <row r="515" spans="1:4" ht="38.25" x14ac:dyDescent="0.2">
      <c r="A515" s="49">
        <v>6750</v>
      </c>
      <c r="B515" s="89" t="s">
        <v>1103</v>
      </c>
      <c r="C515" s="81">
        <v>80</v>
      </c>
      <c r="D515" s="82"/>
    </row>
    <row r="516" spans="1:4" ht="38.25" x14ac:dyDescent="0.2">
      <c r="A516" s="49">
        <v>6760</v>
      </c>
      <c r="B516" s="89" t="s">
        <v>1104</v>
      </c>
      <c r="C516" s="81">
        <v>80</v>
      </c>
      <c r="D516" s="82"/>
    </row>
    <row r="517" spans="1:4" x14ac:dyDescent="0.2">
      <c r="A517" s="49">
        <v>6790</v>
      </c>
      <c r="B517" s="89" t="s">
        <v>1105</v>
      </c>
      <c r="C517" s="81">
        <v>80</v>
      </c>
      <c r="D517" s="82"/>
    </row>
    <row r="518" spans="1:4" x14ac:dyDescent="0.2">
      <c r="A518" s="49">
        <v>6901</v>
      </c>
      <c r="B518" s="53" t="s">
        <v>1106</v>
      </c>
      <c r="C518" s="81"/>
      <c r="D518" s="82"/>
    </row>
    <row r="519" spans="1:4" x14ac:dyDescent="0.2">
      <c r="A519" s="49">
        <v>6909</v>
      </c>
      <c r="B519" s="53" t="s">
        <v>1107</v>
      </c>
      <c r="C519" s="81"/>
      <c r="D519" s="82"/>
    </row>
    <row r="520" spans="1:4" x14ac:dyDescent="0.2">
      <c r="A520" s="49">
        <v>8111</v>
      </c>
      <c r="B520" s="53" t="s">
        <v>1108</v>
      </c>
      <c r="C520" s="81"/>
      <c r="D520" s="82"/>
    </row>
    <row r="521" spans="1:4" x14ac:dyDescent="0.2">
      <c r="A521" s="49">
        <v>8112</v>
      </c>
      <c r="B521" s="53" t="s">
        <v>1109</v>
      </c>
      <c r="C521" s="81"/>
      <c r="D521" s="82"/>
    </row>
    <row r="522" spans="1:4" x14ac:dyDescent="0.2">
      <c r="A522" s="49">
        <v>8113</v>
      </c>
      <c r="B522" s="53" t="s">
        <v>1110</v>
      </c>
      <c r="C522" s="81"/>
      <c r="D522" s="82"/>
    </row>
    <row r="523" spans="1:4" ht="25.5" x14ac:dyDescent="0.2">
      <c r="A523" s="49">
        <v>8114</v>
      </c>
      <c r="B523" s="53" t="s">
        <v>1111</v>
      </c>
      <c r="C523" s="81"/>
      <c r="D523" s="82"/>
    </row>
    <row r="524" spans="1:4" ht="38.25" x14ac:dyDescent="0.2">
      <c r="A524" s="49">
        <v>8115</v>
      </c>
      <c r="B524" s="53" t="s">
        <v>1112</v>
      </c>
      <c r="C524" s="81"/>
      <c r="D524" s="82"/>
    </row>
    <row r="525" spans="1:4" ht="38.25" x14ac:dyDescent="0.2">
      <c r="A525" s="49">
        <v>8116</v>
      </c>
      <c r="B525" s="53" t="s">
        <v>1113</v>
      </c>
      <c r="C525" s="81"/>
      <c r="D525" s="82"/>
    </row>
    <row r="526" spans="1:4" x14ac:dyDescent="0.2">
      <c r="A526" s="49">
        <v>8117</v>
      </c>
      <c r="B526" s="53" t="s">
        <v>1114</v>
      </c>
      <c r="C526" s="81"/>
      <c r="D526" s="82"/>
    </row>
    <row r="527" spans="1:4" x14ac:dyDescent="0.2">
      <c r="A527" s="49">
        <v>8118</v>
      </c>
      <c r="B527" s="53" t="s">
        <v>1115</v>
      </c>
      <c r="C527" s="81"/>
      <c r="D527" s="82"/>
    </row>
    <row r="528" spans="1:4" x14ac:dyDescent="0.2">
      <c r="A528" s="49">
        <v>8121</v>
      </c>
      <c r="B528" s="53" t="s">
        <v>1116</v>
      </c>
      <c r="C528" s="81"/>
      <c r="D528" s="82"/>
    </row>
    <row r="529" spans="1:4" x14ac:dyDescent="0.2">
      <c r="A529" s="49">
        <v>8122</v>
      </c>
      <c r="B529" s="53" t="s">
        <v>1117</v>
      </c>
      <c r="C529" s="81"/>
      <c r="D529" s="82"/>
    </row>
    <row r="530" spans="1:4" x14ac:dyDescent="0.2">
      <c r="A530" s="49">
        <v>8123</v>
      </c>
      <c r="B530" s="53" t="s">
        <v>1118</v>
      </c>
      <c r="C530" s="81"/>
      <c r="D530" s="82"/>
    </row>
    <row r="531" spans="1:4" ht="25.5" x14ac:dyDescent="0.2">
      <c r="A531" s="49">
        <v>8124</v>
      </c>
      <c r="B531" s="53" t="s">
        <v>1119</v>
      </c>
      <c r="C531" s="81"/>
      <c r="D531" s="82"/>
    </row>
    <row r="532" spans="1:4" ht="25.5" x14ac:dyDescent="0.2">
      <c r="A532" s="49">
        <v>8125</v>
      </c>
      <c r="B532" s="53" t="s">
        <v>1120</v>
      </c>
      <c r="C532" s="81"/>
      <c r="D532" s="82"/>
    </row>
    <row r="533" spans="1:4" x14ac:dyDescent="0.2">
      <c r="A533" s="49">
        <v>8127</v>
      </c>
      <c r="B533" s="53" t="s">
        <v>1121</v>
      </c>
      <c r="C533" s="81"/>
      <c r="D533" s="82"/>
    </row>
    <row r="534" spans="1:4" x14ac:dyDescent="0.2">
      <c r="A534" s="49">
        <v>8128</v>
      </c>
      <c r="B534" s="53" t="s">
        <v>1122</v>
      </c>
      <c r="C534" s="81"/>
      <c r="D534" s="82"/>
    </row>
    <row r="535" spans="1:4" x14ac:dyDescent="0.2">
      <c r="A535" s="49">
        <v>8211</v>
      </c>
      <c r="B535" s="53" t="s">
        <v>1108</v>
      </c>
      <c r="C535" s="81"/>
      <c r="D535" s="82"/>
    </row>
    <row r="536" spans="1:4" x14ac:dyDescent="0.2">
      <c r="A536" s="49">
        <v>8212</v>
      </c>
      <c r="B536" s="53" t="s">
        <v>1109</v>
      </c>
      <c r="C536" s="81"/>
      <c r="D536" s="82"/>
    </row>
    <row r="537" spans="1:4" x14ac:dyDescent="0.2">
      <c r="A537" s="49">
        <v>8213</v>
      </c>
      <c r="B537" s="53" t="s">
        <v>1110</v>
      </c>
      <c r="C537" s="81"/>
      <c r="D537" s="82"/>
    </row>
    <row r="538" spans="1:4" ht="25.5" x14ac:dyDescent="0.2">
      <c r="A538" s="49">
        <v>8214</v>
      </c>
      <c r="B538" s="53" t="s">
        <v>1111</v>
      </c>
      <c r="C538" s="81"/>
      <c r="D538" s="82"/>
    </row>
    <row r="539" spans="1:4" ht="25.5" x14ac:dyDescent="0.2">
      <c r="A539" s="49">
        <v>8215</v>
      </c>
      <c r="B539" s="53" t="s">
        <v>1123</v>
      </c>
      <c r="C539" s="81"/>
      <c r="D539" s="82"/>
    </row>
    <row r="540" spans="1:4" ht="25.5" x14ac:dyDescent="0.2">
      <c r="A540" s="49">
        <v>8216</v>
      </c>
      <c r="B540" s="53" t="s">
        <v>1124</v>
      </c>
      <c r="C540" s="81"/>
      <c r="D540" s="82"/>
    </row>
    <row r="541" spans="1:4" x14ac:dyDescent="0.2">
      <c r="A541" s="49">
        <v>8217</v>
      </c>
      <c r="B541" s="53" t="s">
        <v>1114</v>
      </c>
      <c r="C541" s="81"/>
      <c r="D541" s="82"/>
    </row>
    <row r="542" spans="1:4" x14ac:dyDescent="0.2">
      <c r="A542" s="49">
        <v>8218</v>
      </c>
      <c r="B542" s="53" t="s">
        <v>1115</v>
      </c>
      <c r="C542" s="81"/>
      <c r="D542" s="82"/>
    </row>
    <row r="543" spans="1:4" x14ac:dyDescent="0.2">
      <c r="A543" s="49">
        <v>8221</v>
      </c>
      <c r="B543" s="53" t="s">
        <v>1116</v>
      </c>
      <c r="C543" s="81"/>
      <c r="D543" s="82"/>
    </row>
    <row r="544" spans="1:4" x14ac:dyDescent="0.2">
      <c r="A544" s="49">
        <v>8222</v>
      </c>
      <c r="B544" s="53" t="s">
        <v>1117</v>
      </c>
      <c r="C544" s="81"/>
      <c r="D544" s="82"/>
    </row>
    <row r="545" spans="1:4" x14ac:dyDescent="0.2">
      <c r="A545" s="49">
        <v>8223</v>
      </c>
      <c r="B545" s="53" t="s">
        <v>1118</v>
      </c>
      <c r="C545" s="81"/>
      <c r="D545" s="82"/>
    </row>
    <row r="546" spans="1:4" ht="25.5" x14ac:dyDescent="0.2">
      <c r="A546" s="49">
        <v>8224</v>
      </c>
      <c r="B546" s="53" t="s">
        <v>1119</v>
      </c>
      <c r="C546" s="81"/>
      <c r="D546" s="82"/>
    </row>
    <row r="547" spans="1:4" ht="25.5" x14ac:dyDescent="0.2">
      <c r="A547" s="49">
        <v>8225</v>
      </c>
      <c r="B547" s="53" t="s">
        <v>1120</v>
      </c>
      <c r="C547" s="81"/>
      <c r="D547" s="82"/>
    </row>
    <row r="548" spans="1:4" x14ac:dyDescent="0.2">
      <c r="A548" s="49">
        <v>8227</v>
      </c>
      <c r="B548" s="53" t="s">
        <v>1121</v>
      </c>
      <c r="C548" s="81"/>
      <c r="D548" s="82"/>
    </row>
    <row r="549" spans="1:4" x14ac:dyDescent="0.2">
      <c r="A549" s="49">
        <v>8228</v>
      </c>
      <c r="B549" s="53" t="s">
        <v>1122</v>
      </c>
      <c r="C549" s="81"/>
      <c r="D549" s="82"/>
    </row>
    <row r="550" spans="1:4" ht="25.5" x14ac:dyDescent="0.2">
      <c r="A550" s="49">
        <v>8300</v>
      </c>
      <c r="B550" s="53" t="s">
        <v>1125</v>
      </c>
      <c r="C550" s="81"/>
      <c r="D550" s="82"/>
    </row>
    <row r="551" spans="1:4" ht="25.5" x14ac:dyDescent="0.2">
      <c r="A551" s="49">
        <v>8301</v>
      </c>
      <c r="B551" s="53" t="s">
        <v>1126</v>
      </c>
      <c r="C551" s="81"/>
      <c r="D551" s="82"/>
    </row>
    <row r="552" spans="1:4" ht="25.5" x14ac:dyDescent="0.2">
      <c r="A552" s="49">
        <v>8302</v>
      </c>
      <c r="B552" s="53" t="s">
        <v>1127</v>
      </c>
      <c r="C552" s="81"/>
      <c r="D552" s="82"/>
    </row>
    <row r="553" spans="1:4" x14ac:dyDescent="0.2">
      <c r="A553" s="49">
        <v>8413</v>
      </c>
      <c r="B553" s="53" t="s">
        <v>1128</v>
      </c>
      <c r="C553" s="81"/>
      <c r="D553" s="82"/>
    </row>
    <row r="554" spans="1:4" ht="25.5" x14ac:dyDescent="0.2">
      <c r="A554" s="49">
        <v>8414</v>
      </c>
      <c r="B554" s="53" t="s">
        <v>1111</v>
      </c>
      <c r="C554" s="81"/>
      <c r="D554" s="82"/>
    </row>
    <row r="555" spans="1:4" ht="25.5" x14ac:dyDescent="0.2">
      <c r="A555" s="49">
        <v>8417</v>
      </c>
      <c r="B555" s="53" t="s">
        <v>1129</v>
      </c>
      <c r="C555" s="81"/>
      <c r="D555" s="82"/>
    </row>
    <row r="556" spans="1:4" ht="25.5" x14ac:dyDescent="0.2">
      <c r="A556" s="49">
        <v>8418</v>
      </c>
      <c r="B556" s="53" t="s">
        <v>1130</v>
      </c>
      <c r="C556" s="81"/>
      <c r="D556" s="82"/>
    </row>
    <row r="557" spans="1:4" ht="25.5" x14ac:dyDescent="0.2">
      <c r="A557" s="49">
        <v>8427</v>
      </c>
      <c r="B557" s="53" t="s">
        <v>1131</v>
      </c>
      <c r="C557" s="81"/>
      <c r="D557" s="82"/>
    </row>
    <row r="558" spans="1:4" ht="25.5" x14ac:dyDescent="0.2">
      <c r="A558" s="49">
        <v>8428</v>
      </c>
      <c r="B558" s="53" t="s">
        <v>1132</v>
      </c>
      <c r="C558" s="81"/>
      <c r="D558" s="82"/>
    </row>
    <row r="559" spans="1:4" ht="25.5" x14ac:dyDescent="0.2">
      <c r="A559" s="49">
        <v>8901</v>
      </c>
      <c r="B559" s="53" t="s">
        <v>1133</v>
      </c>
      <c r="C559" s="81"/>
      <c r="D559" s="82"/>
    </row>
    <row r="560" spans="1:4" ht="25.5" x14ac:dyDescent="0.2">
      <c r="A560" s="49">
        <v>8902</v>
      </c>
      <c r="B560" s="53" t="s">
        <v>1134</v>
      </c>
      <c r="C560" s="81"/>
      <c r="D560" s="82"/>
    </row>
    <row r="561" spans="1:4" ht="25.5" x14ac:dyDescent="0.2">
      <c r="A561" s="49">
        <v>8905</v>
      </c>
      <c r="B561" s="53" t="s">
        <v>1135</v>
      </c>
      <c r="C561" s="81"/>
      <c r="D561" s="82"/>
    </row>
    <row r="562" spans="1:4" x14ac:dyDescent="0.2">
      <c r="A562" s="106"/>
      <c r="B562" s="107"/>
      <c r="C562" s="108"/>
      <c r="D562" s="109"/>
    </row>
    <row r="563" spans="1:4" x14ac:dyDescent="0.2">
      <c r="A563" s="106"/>
      <c r="B563" s="107"/>
      <c r="C563" s="108"/>
      <c r="D563" s="109"/>
    </row>
    <row r="564" spans="1:4" x14ac:dyDescent="0.2">
      <c r="A564" s="106"/>
      <c r="B564" s="107"/>
      <c r="C564" s="108"/>
      <c r="D564" s="109"/>
    </row>
    <row r="565" spans="1:4" x14ac:dyDescent="0.2">
      <c r="C565" s="108"/>
    </row>
    <row r="566" spans="1:4" x14ac:dyDescent="0.2">
      <c r="A566" s="111" t="s">
        <v>626</v>
      </c>
      <c r="C566" s="108"/>
    </row>
    <row r="567" spans="1:4" ht="12.75" customHeight="1" x14ac:dyDescent="0.2">
      <c r="A567" s="85"/>
      <c r="B567" s="85" t="s">
        <v>1136</v>
      </c>
      <c r="C567" s="108"/>
      <c r="D567" s="109"/>
    </row>
    <row r="568" spans="1:4" x14ac:dyDescent="0.2">
      <c r="A568" s="112"/>
      <c r="B568" s="112" t="s">
        <v>1137</v>
      </c>
      <c r="C568" s="113"/>
    </row>
    <row r="569" spans="1:4" x14ac:dyDescent="0.2">
      <c r="A569" s="114"/>
      <c r="B569" s="115" t="s">
        <v>1138</v>
      </c>
      <c r="C569" s="113"/>
    </row>
  </sheetData>
  <autoFilter ref="A1:D561" xr:uid="{00000000-0009-0000-0000-000001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220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A3" sqref="A3:G3"/>
    </sheetView>
  </sheetViews>
  <sheetFormatPr defaultColWidth="9.140625" defaultRowHeight="12.75" x14ac:dyDescent="0.2"/>
  <cols>
    <col min="1" max="1" width="8.140625" style="26" customWidth="1"/>
    <col min="2" max="2" width="10" style="26" customWidth="1"/>
    <col min="3" max="3" width="80.7109375" style="26" customWidth="1"/>
    <col min="4" max="6" width="15.7109375" style="26" customWidth="1"/>
    <col min="7" max="7" width="9.85546875" style="26" customWidth="1"/>
    <col min="8" max="16384" width="9.140625" style="26"/>
  </cols>
  <sheetData>
    <row r="1" spans="1:7" ht="15" x14ac:dyDescent="0.2">
      <c r="A1" s="119" t="s">
        <v>1139</v>
      </c>
    </row>
    <row r="2" spans="1:7" s="3" customFormat="1" ht="15.75" customHeight="1" x14ac:dyDescent="0.2">
      <c r="A2" s="124" t="s">
        <v>9</v>
      </c>
      <c r="B2" s="124"/>
      <c r="C2" s="124"/>
      <c r="D2" s="124"/>
      <c r="E2" s="124"/>
      <c r="F2" s="124"/>
      <c r="G2" s="124"/>
    </row>
    <row r="3" spans="1:7" ht="15.75" customHeight="1" x14ac:dyDescent="0.2">
      <c r="A3" s="125" t="s">
        <v>1</v>
      </c>
      <c r="B3" s="125"/>
      <c r="C3" s="125"/>
      <c r="D3" s="125"/>
      <c r="E3" s="125"/>
      <c r="F3" s="125"/>
      <c r="G3" s="125"/>
    </row>
    <row r="4" spans="1:7" s="3" customFormat="1" ht="15" customHeight="1" thickBot="1" x14ac:dyDescent="0.25">
      <c r="A4" s="1"/>
      <c r="G4" s="2" t="s">
        <v>10</v>
      </c>
    </row>
    <row r="5" spans="1:7" s="121" customFormat="1" ht="26.25" thickBot="1" x14ac:dyDescent="0.3">
      <c r="A5" s="120" t="s">
        <v>2</v>
      </c>
      <c r="B5" s="120" t="s">
        <v>3</v>
      </c>
      <c r="C5" s="120" t="s">
        <v>4</v>
      </c>
      <c r="D5" s="120" t="s">
        <v>5</v>
      </c>
      <c r="E5" s="120" t="s">
        <v>6</v>
      </c>
      <c r="F5" s="120" t="s">
        <v>7</v>
      </c>
      <c r="G5" s="120" t="s">
        <v>8</v>
      </c>
    </row>
    <row r="6" spans="1:7" s="3" customFormat="1" ht="15" customHeight="1" x14ac:dyDescent="0.2">
      <c r="A6" s="5" t="s">
        <v>11</v>
      </c>
      <c r="B6" s="48">
        <v>1111</v>
      </c>
      <c r="C6" s="117" t="str">
        <f>IF(COUNTBLANK(B6)=1,"",VLOOKUP(B6,'položky 2021'!$A$2:$B$561,2,0))</f>
        <v>Daň z příjmů fyzických osob placená plátci</v>
      </c>
      <c r="D6" s="6">
        <v>1150000</v>
      </c>
      <c r="E6" s="6">
        <v>1128817</v>
      </c>
      <c r="F6" s="6">
        <v>1051148</v>
      </c>
      <c r="G6" s="7">
        <v>93.1</v>
      </c>
    </row>
    <row r="7" spans="1:7" s="3" customFormat="1" ht="15" customHeight="1" x14ac:dyDescent="0.2">
      <c r="A7" s="5" t="s">
        <v>11</v>
      </c>
      <c r="B7" s="48">
        <v>1112</v>
      </c>
      <c r="C7" s="117" t="str">
        <f>IF(COUNTBLANK(B7)=1,"",VLOOKUP(B7,'položky 2021'!$A$2:$B$561,2,0))</f>
        <v>Daň z příjmů fyzických osob placená poplatníky</v>
      </c>
      <c r="D7" s="6">
        <v>10000</v>
      </c>
      <c r="E7" s="6">
        <v>10000</v>
      </c>
      <c r="F7" s="6">
        <v>54618</v>
      </c>
      <c r="G7" s="7">
        <v>546.20000000000005</v>
      </c>
    </row>
    <row r="8" spans="1:7" s="3" customFormat="1" ht="15" customHeight="1" x14ac:dyDescent="0.2">
      <c r="A8" s="5" t="s">
        <v>11</v>
      </c>
      <c r="B8" s="48">
        <v>1113</v>
      </c>
      <c r="C8" s="117" t="str">
        <f>IF(COUNTBLANK(B8)=1,"",VLOOKUP(B8,'položky 2021'!$A$2:$B$561,2,0))</f>
        <v>Daň z příjmů fyzických osob vybíraná srážkou</v>
      </c>
      <c r="D8" s="6">
        <v>170000</v>
      </c>
      <c r="E8" s="6">
        <v>170000</v>
      </c>
      <c r="F8" s="6">
        <v>190506</v>
      </c>
      <c r="G8" s="7">
        <v>112.1</v>
      </c>
    </row>
    <row r="9" spans="1:7" s="3" customFormat="1" ht="15" customHeight="1" x14ac:dyDescent="0.2">
      <c r="A9" s="5" t="s">
        <v>11</v>
      </c>
      <c r="B9" s="48">
        <v>1121</v>
      </c>
      <c r="C9" s="117" t="str">
        <f>IF(COUNTBLANK(B9)=1,"",VLOOKUP(B9,'položky 2021'!$A$2:$B$561,2,0))</f>
        <v>Daň z příjmů právnických osob</v>
      </c>
      <c r="D9" s="6">
        <v>1100000</v>
      </c>
      <c r="E9" s="6">
        <v>1100000</v>
      </c>
      <c r="F9" s="6">
        <v>1584419</v>
      </c>
      <c r="G9" s="7">
        <v>144</v>
      </c>
    </row>
    <row r="10" spans="1:7" s="3" customFormat="1" ht="15" customHeight="1" x14ac:dyDescent="0.2">
      <c r="A10" s="5" t="s">
        <v>11</v>
      </c>
      <c r="B10" s="48">
        <v>1123</v>
      </c>
      <c r="C10" s="117" t="str">
        <f>IF(COUNTBLANK(B10)=1,"",VLOOKUP(B10,'položky 2021'!$A$2:$B$561,2,0))</f>
        <v>Daň z příjmů právnických osob za kraje</v>
      </c>
      <c r="D10" s="6">
        <v>57000</v>
      </c>
      <c r="E10" s="6">
        <v>93716</v>
      </c>
      <c r="F10" s="6">
        <v>93716</v>
      </c>
      <c r="G10" s="7">
        <v>100</v>
      </c>
    </row>
    <row r="11" spans="1:7" s="3" customFormat="1" ht="15" customHeight="1" x14ac:dyDescent="0.2">
      <c r="A11" s="5" t="s">
        <v>11</v>
      </c>
      <c r="B11" s="48">
        <v>1211</v>
      </c>
      <c r="C11" s="117" t="str">
        <f>IF(COUNTBLANK(B11)=1,"",VLOOKUP(B11,'položky 2021'!$A$2:$B$561,2,0))</f>
        <v>Daň z přidané hodnoty</v>
      </c>
      <c r="D11" s="6">
        <v>3800000</v>
      </c>
      <c r="E11" s="6">
        <v>3800000</v>
      </c>
      <c r="F11" s="6">
        <v>3381295</v>
      </c>
      <c r="G11" s="7">
        <v>89</v>
      </c>
    </row>
    <row r="12" spans="1:7" s="3" customFormat="1" ht="15" customHeight="1" x14ac:dyDescent="0.2">
      <c r="A12" s="5" t="s">
        <v>11</v>
      </c>
      <c r="B12" s="48">
        <v>1332</v>
      </c>
      <c r="C12" s="117" t="str">
        <f>IF(COUNTBLANK(B12)=1,"",VLOOKUP(B12,'položky 2021'!$A$2:$B$561,2,0))</f>
        <v>Poplatky za znečišťování ovzduší</v>
      </c>
      <c r="D12" s="6">
        <v>3500</v>
      </c>
      <c r="E12" s="6">
        <v>4000</v>
      </c>
      <c r="F12" s="6">
        <v>7569</v>
      </c>
      <c r="G12" s="7">
        <v>189.2</v>
      </c>
    </row>
    <row r="13" spans="1:7" s="3" customFormat="1" ht="15" customHeight="1" x14ac:dyDescent="0.2">
      <c r="A13" s="5" t="s">
        <v>11</v>
      </c>
      <c r="B13" s="48">
        <v>1357</v>
      </c>
      <c r="C13" s="117" t="str">
        <f>IF(COUNTBLANK(B13)=1,"",VLOOKUP(B13,'položky 2021'!$A$2:$B$561,2,0))</f>
        <v>Poplatek za odebrané množství podzemní vody</v>
      </c>
      <c r="D13" s="6">
        <v>15000</v>
      </c>
      <c r="E13" s="6">
        <v>15000</v>
      </c>
      <c r="F13" s="6">
        <v>18553</v>
      </c>
      <c r="G13" s="7">
        <v>123.7</v>
      </c>
    </row>
    <row r="14" spans="1:7" s="3" customFormat="1" ht="15" customHeight="1" x14ac:dyDescent="0.2">
      <c r="A14" s="5" t="s">
        <v>11</v>
      </c>
      <c r="B14" s="48">
        <v>1361</v>
      </c>
      <c r="C14" s="117" t="str">
        <f>IF(COUNTBLANK(B14)=1,"",VLOOKUP(B14,'položky 2021'!$A$2:$B$561,2,0))</f>
        <v>Správní poplatky</v>
      </c>
      <c r="D14" s="6">
        <v>1700</v>
      </c>
      <c r="E14" s="6">
        <v>1776</v>
      </c>
      <c r="F14" s="6">
        <v>1757</v>
      </c>
      <c r="G14" s="7">
        <v>98.9</v>
      </c>
    </row>
    <row r="15" spans="1:7" s="3" customFormat="1" ht="15" customHeight="1" x14ac:dyDescent="0.2">
      <c r="A15" s="8" t="s">
        <v>11</v>
      </c>
      <c r="B15" s="9"/>
      <c r="C15" s="10" t="s">
        <v>21</v>
      </c>
      <c r="D15" s="11">
        <v>6307200</v>
      </c>
      <c r="E15" s="11">
        <v>6323309</v>
      </c>
      <c r="F15" s="11">
        <v>6383581</v>
      </c>
      <c r="G15" s="12">
        <v>101</v>
      </c>
    </row>
    <row r="16" spans="1:7" s="3" customFormat="1" ht="15" customHeight="1" x14ac:dyDescent="0.2">
      <c r="A16" s="13"/>
      <c r="B16" s="13"/>
      <c r="C16" s="13"/>
      <c r="D16" s="13"/>
      <c r="E16" s="13"/>
      <c r="F16" s="13"/>
      <c r="G16" s="13"/>
    </row>
    <row r="17" spans="1:7" s="3" customFormat="1" ht="15" customHeight="1" x14ac:dyDescent="0.2">
      <c r="A17" s="45">
        <v>2115</v>
      </c>
      <c r="B17" s="48">
        <v>2122</v>
      </c>
      <c r="C17" s="117" t="str">
        <f>IF(COUNTBLANK(B17)=1,"",VLOOKUP(B17,'položky 2021'!$A$2:$B$561,2,0))</f>
        <v>Odvody příspěvkových organizací</v>
      </c>
      <c r="D17" s="6">
        <v>0</v>
      </c>
      <c r="E17" s="6">
        <v>200</v>
      </c>
      <c r="F17" s="6">
        <v>200</v>
      </c>
      <c r="G17" s="7">
        <v>100</v>
      </c>
    </row>
    <row r="18" spans="1:7" s="3" customFormat="1" ht="15" customHeight="1" x14ac:dyDescent="0.2">
      <c r="A18" s="47">
        <v>2115</v>
      </c>
      <c r="B18" s="9"/>
      <c r="C18" s="118" t="str">
        <f>IF(COUNTBLANK(A18)=1,"",VLOOKUP(A18,'paragrafy 2021'!$A$2:$B$527,2,0))</f>
        <v>Úspora energie a obnovitelné zdroje</v>
      </c>
      <c r="D18" s="11">
        <v>0</v>
      </c>
      <c r="E18" s="11">
        <v>200</v>
      </c>
      <c r="F18" s="11">
        <v>200</v>
      </c>
      <c r="G18" s="12">
        <v>100</v>
      </c>
    </row>
    <row r="19" spans="1:7" s="3" customFormat="1" ht="15" customHeight="1" x14ac:dyDescent="0.2">
      <c r="A19" s="13"/>
      <c r="B19" s="13"/>
      <c r="C19" s="13"/>
      <c r="D19" s="13"/>
      <c r="E19" s="13"/>
      <c r="F19" s="13"/>
      <c r="G19" s="13"/>
    </row>
    <row r="20" spans="1:7" s="3" customFormat="1" ht="15" customHeight="1" x14ac:dyDescent="0.2">
      <c r="A20" s="45">
        <v>2143</v>
      </c>
      <c r="B20" s="48">
        <v>2212</v>
      </c>
      <c r="C20" s="117" t="str">
        <f>IF(COUNTBLANK(B20)=1,"",VLOOKUP(B20,'položky 2021'!$A$2:$B$561,2,0))</f>
        <v>Sankční platby přijaté od jiných subjektů</v>
      </c>
      <c r="D20" s="6">
        <v>0</v>
      </c>
      <c r="E20" s="6">
        <v>46</v>
      </c>
      <c r="F20" s="6">
        <v>53</v>
      </c>
      <c r="G20" s="7">
        <v>115.2</v>
      </c>
    </row>
    <row r="21" spans="1:7" s="3" customFormat="1" ht="15" customHeight="1" x14ac:dyDescent="0.2">
      <c r="A21" s="45">
        <v>2143</v>
      </c>
      <c r="B21" s="48">
        <v>2324</v>
      </c>
      <c r="C21" s="117" t="str">
        <f>IF(COUNTBLANK(B21)=1,"",VLOOKUP(B21,'položky 2021'!$A$2:$B$561,2,0))</f>
        <v>Přijaté nekapitálové příspěvky a náhrady</v>
      </c>
      <c r="D21" s="6">
        <v>772</v>
      </c>
      <c r="E21" s="6">
        <v>782</v>
      </c>
      <c r="F21" s="6">
        <v>10</v>
      </c>
      <c r="G21" s="7">
        <v>1.3</v>
      </c>
    </row>
    <row r="22" spans="1:7" s="3" customFormat="1" ht="15" customHeight="1" x14ac:dyDescent="0.2">
      <c r="A22" s="45">
        <v>2143</v>
      </c>
      <c r="B22" s="48">
        <v>3113</v>
      </c>
      <c r="C22" s="117" t="str">
        <f>IF(COUNTBLANK(B22)=1,"",VLOOKUP(B22,'položky 2021'!$A$2:$B$561,2,0))</f>
        <v>Příjmy z prodeje ostatního hmotného dlouhodobého majetku</v>
      </c>
      <c r="D22" s="6">
        <v>0</v>
      </c>
      <c r="E22" s="6">
        <v>0</v>
      </c>
      <c r="F22" s="6">
        <v>127</v>
      </c>
      <c r="G22" s="7">
        <v>0</v>
      </c>
    </row>
    <row r="23" spans="1:7" s="3" customFormat="1" ht="15" customHeight="1" x14ac:dyDescent="0.2">
      <c r="A23" s="47">
        <v>2143</v>
      </c>
      <c r="B23" s="9"/>
      <c r="C23" s="118" t="str">
        <f>IF(COUNTBLANK(A23)=1,"",VLOOKUP(A23,'paragrafy 2021'!$A$2:$B$527,2,0))</f>
        <v>Cestovní ruch</v>
      </c>
      <c r="D23" s="11">
        <v>772</v>
      </c>
      <c r="E23" s="11">
        <v>828</v>
      </c>
      <c r="F23" s="11">
        <v>190</v>
      </c>
      <c r="G23" s="12">
        <v>22.9</v>
      </c>
    </row>
    <row r="24" spans="1:7" s="3" customFormat="1" ht="15" customHeight="1" x14ac:dyDescent="0.2">
      <c r="A24" s="13"/>
      <c r="B24" s="13"/>
      <c r="C24" s="13"/>
      <c r="D24" s="13"/>
      <c r="E24" s="13"/>
      <c r="F24" s="13"/>
      <c r="G24" s="13"/>
    </row>
    <row r="25" spans="1:7" s="3" customFormat="1" ht="15" customHeight="1" x14ac:dyDescent="0.2">
      <c r="A25" s="45">
        <v>2212</v>
      </c>
      <c r="B25" s="48">
        <v>2310</v>
      </c>
      <c r="C25" s="117" t="str">
        <f>IF(COUNTBLANK(B25)=1,"",VLOOKUP(B25,'položky 2021'!$A$2:$B$561,2,0))</f>
        <v>Příjmy z prodeje krátkodobého a drobného dlouhodobého majetku</v>
      </c>
      <c r="D25" s="6">
        <v>0</v>
      </c>
      <c r="E25" s="6">
        <v>685</v>
      </c>
      <c r="F25" s="6">
        <v>2272</v>
      </c>
      <c r="G25" s="7">
        <v>331.7</v>
      </c>
    </row>
    <row r="26" spans="1:7" s="3" customFormat="1" ht="15" customHeight="1" x14ac:dyDescent="0.2">
      <c r="A26" s="45">
        <v>2212</v>
      </c>
      <c r="B26" s="48">
        <v>2324</v>
      </c>
      <c r="C26" s="117" t="str">
        <f>IF(COUNTBLANK(B26)=1,"",VLOOKUP(B26,'položky 2021'!$A$2:$B$561,2,0))</f>
        <v>Přijaté nekapitálové příspěvky a náhrady</v>
      </c>
      <c r="D26" s="6">
        <v>0</v>
      </c>
      <c r="E26" s="6">
        <v>4309</v>
      </c>
      <c r="F26" s="6">
        <v>4309</v>
      </c>
      <c r="G26" s="7">
        <v>100</v>
      </c>
    </row>
    <row r="27" spans="1:7" s="3" customFormat="1" ht="15" customHeight="1" x14ac:dyDescent="0.2">
      <c r="A27" s="45">
        <v>2212</v>
      </c>
      <c r="B27" s="48">
        <v>3119</v>
      </c>
      <c r="C27" s="117" t="str">
        <f>IF(COUNTBLANK(B27)=1,"",VLOOKUP(B27,'položky 2021'!$A$2:$B$561,2,0))</f>
        <v>Ostatní příjmy z prodeje dlouhodobého majetku</v>
      </c>
      <c r="D27" s="6">
        <v>0</v>
      </c>
      <c r="E27" s="6">
        <v>34737</v>
      </c>
      <c r="F27" s="6">
        <v>0</v>
      </c>
      <c r="G27" s="7">
        <v>0</v>
      </c>
    </row>
    <row r="28" spans="1:7" s="3" customFormat="1" ht="15" customHeight="1" x14ac:dyDescent="0.2">
      <c r="A28" s="47">
        <v>2212</v>
      </c>
      <c r="B28" s="9"/>
      <c r="C28" s="118" t="str">
        <f>IF(COUNTBLANK(A28)=1,"",VLOOKUP(A28,'paragrafy 2021'!$A$2:$B$527,2,0))</f>
        <v>Silnice</v>
      </c>
      <c r="D28" s="11">
        <v>0</v>
      </c>
      <c r="E28" s="11">
        <v>39731</v>
      </c>
      <c r="F28" s="11">
        <v>6581</v>
      </c>
      <c r="G28" s="12">
        <v>16.600000000000001</v>
      </c>
    </row>
    <row r="29" spans="1:7" s="3" customFormat="1" ht="15" customHeight="1" x14ac:dyDescent="0.2">
      <c r="A29" s="13"/>
      <c r="B29" s="13"/>
      <c r="C29" s="13"/>
      <c r="D29" s="13"/>
      <c r="E29" s="13"/>
      <c r="F29" s="13"/>
      <c r="G29" s="13"/>
    </row>
    <row r="30" spans="1:7" s="3" customFormat="1" ht="15" customHeight="1" x14ac:dyDescent="0.2">
      <c r="A30" s="45">
        <v>2229</v>
      </c>
      <c r="B30" s="48">
        <v>2212</v>
      </c>
      <c r="C30" s="117" t="str">
        <f>IF(COUNTBLANK(B30)=1,"",VLOOKUP(B30,'položky 2021'!$A$2:$B$561,2,0))</f>
        <v>Sankční platby přijaté od jiných subjektů</v>
      </c>
      <c r="D30" s="6">
        <v>5000</v>
      </c>
      <c r="E30" s="6">
        <v>5129</v>
      </c>
      <c r="F30" s="6">
        <v>4107</v>
      </c>
      <c r="G30" s="7">
        <v>80.099999999999994</v>
      </c>
    </row>
    <row r="31" spans="1:7" s="3" customFormat="1" ht="15" customHeight="1" x14ac:dyDescent="0.2">
      <c r="A31" s="45">
        <v>2229</v>
      </c>
      <c r="B31" s="48">
        <v>2324</v>
      </c>
      <c r="C31" s="117" t="str">
        <f>IF(COUNTBLANK(B31)=1,"",VLOOKUP(B31,'položky 2021'!$A$2:$B$561,2,0))</f>
        <v>Přijaté nekapitálové příspěvky a náhrady</v>
      </c>
      <c r="D31" s="6">
        <v>0</v>
      </c>
      <c r="E31" s="6">
        <v>18</v>
      </c>
      <c r="F31" s="6">
        <v>20</v>
      </c>
      <c r="G31" s="7">
        <v>111.1</v>
      </c>
    </row>
    <row r="32" spans="1:7" s="3" customFormat="1" ht="15" customHeight="1" x14ac:dyDescent="0.2">
      <c r="A32" s="45">
        <v>2229</v>
      </c>
      <c r="B32" s="48">
        <v>2329</v>
      </c>
      <c r="C32" s="117" t="str">
        <f>IF(COUNTBLANK(B32)=1,"",VLOOKUP(B32,'položky 2021'!$A$2:$B$561,2,0))</f>
        <v>Ostatní nedaňové příjmy jinde nezařazené</v>
      </c>
      <c r="D32" s="6">
        <v>0</v>
      </c>
      <c r="E32" s="6">
        <v>20</v>
      </c>
      <c r="F32" s="6">
        <v>20</v>
      </c>
      <c r="G32" s="7">
        <v>100</v>
      </c>
    </row>
    <row r="33" spans="1:7" s="3" customFormat="1" ht="15" customHeight="1" x14ac:dyDescent="0.2">
      <c r="A33" s="47">
        <v>2229</v>
      </c>
      <c r="B33" s="9"/>
      <c r="C33" s="118" t="str">
        <f>IF(COUNTBLANK(A33)=1,"",VLOOKUP(A33,'paragrafy 2021'!$A$2:$B$527,2,0))</f>
        <v>Ostatní záležitosti v silniční dopravě</v>
      </c>
      <c r="D33" s="11">
        <v>5000</v>
      </c>
      <c r="E33" s="11">
        <v>5167</v>
      </c>
      <c r="F33" s="11">
        <v>4147</v>
      </c>
      <c r="G33" s="12">
        <v>80.3</v>
      </c>
    </row>
    <row r="34" spans="1:7" s="3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7" s="3" customFormat="1" ht="15" customHeight="1" x14ac:dyDescent="0.2">
      <c r="A35" s="45">
        <v>2251</v>
      </c>
      <c r="B35" s="48">
        <v>2132</v>
      </c>
      <c r="C35" s="117" t="str">
        <f>IF(COUNTBLANK(B35)=1,"",VLOOKUP(B35,'položky 2021'!$A$2:$B$561,2,0))</f>
        <v>Příjmy z pronájmu ostatních nemovitých věcí a jejich částí</v>
      </c>
      <c r="D35" s="6">
        <v>8954</v>
      </c>
      <c r="E35" s="6">
        <v>1554</v>
      </c>
      <c r="F35" s="6">
        <v>0</v>
      </c>
      <c r="G35" s="7">
        <v>0</v>
      </c>
    </row>
    <row r="36" spans="1:7" s="3" customFormat="1" ht="15" customHeight="1" x14ac:dyDescent="0.2">
      <c r="A36" s="47">
        <v>2251</v>
      </c>
      <c r="B36" s="9"/>
      <c r="C36" s="118" t="str">
        <f>IF(COUNTBLANK(A36)=1,"",VLOOKUP(A36,'paragrafy 2021'!$A$2:$B$527,2,0))</f>
        <v>Letiště</v>
      </c>
      <c r="D36" s="11">
        <v>8954</v>
      </c>
      <c r="E36" s="11">
        <v>1554</v>
      </c>
      <c r="F36" s="11">
        <v>0</v>
      </c>
      <c r="G36" s="12">
        <v>0</v>
      </c>
    </row>
    <row r="37" spans="1:7" s="3" customFormat="1" ht="15" customHeight="1" x14ac:dyDescent="0.2">
      <c r="A37" s="13"/>
      <c r="B37" s="13"/>
      <c r="C37" s="13"/>
      <c r="D37" s="13"/>
      <c r="E37" s="13"/>
      <c r="F37" s="13"/>
      <c r="G37" s="13"/>
    </row>
    <row r="38" spans="1:7" s="3" customFormat="1" ht="15" customHeight="1" x14ac:dyDescent="0.2">
      <c r="A38" s="45">
        <v>2292</v>
      </c>
      <c r="B38" s="48">
        <v>2212</v>
      </c>
      <c r="C38" s="117" t="str">
        <f>IF(COUNTBLANK(B38)=1,"",VLOOKUP(B38,'položky 2021'!$A$2:$B$561,2,0))</f>
        <v>Sankční platby přijaté od jiných subjektů</v>
      </c>
      <c r="D38" s="6">
        <v>0</v>
      </c>
      <c r="E38" s="6">
        <v>2699</v>
      </c>
      <c r="F38" s="6">
        <v>3174</v>
      </c>
      <c r="G38" s="7">
        <v>117.6</v>
      </c>
    </row>
    <row r="39" spans="1:7" s="3" customFormat="1" ht="15" customHeight="1" x14ac:dyDescent="0.2">
      <c r="A39" s="47">
        <v>2292</v>
      </c>
      <c r="B39" s="9"/>
      <c r="C39" s="118" t="str">
        <f>IF(COUNTBLANK(A39)=1,"",VLOOKUP(A39,'paragrafy 2021'!$A$2:$B$527,2,0))</f>
        <v>Dopravní obslužnost veřejnými službami - linková</v>
      </c>
      <c r="D39" s="11">
        <v>0</v>
      </c>
      <c r="E39" s="11">
        <v>2699</v>
      </c>
      <c r="F39" s="11">
        <v>3174</v>
      </c>
      <c r="G39" s="12">
        <v>117.6</v>
      </c>
    </row>
    <row r="40" spans="1:7" s="3" customFormat="1" ht="15" customHeight="1" x14ac:dyDescent="0.2">
      <c r="A40" s="13"/>
      <c r="B40" s="13"/>
      <c r="C40" s="13"/>
      <c r="D40" s="13"/>
      <c r="E40" s="13"/>
      <c r="F40" s="13"/>
      <c r="G40" s="13"/>
    </row>
    <row r="41" spans="1:7" s="3" customFormat="1" ht="15" customHeight="1" x14ac:dyDescent="0.2">
      <c r="A41" s="45">
        <v>2294</v>
      </c>
      <c r="B41" s="48">
        <v>2212</v>
      </c>
      <c r="C41" s="117" t="str">
        <f>IF(COUNTBLANK(B41)=1,"",VLOOKUP(B41,'položky 2021'!$A$2:$B$561,2,0))</f>
        <v>Sankční platby přijaté od jiných subjektů</v>
      </c>
      <c r="D41" s="6">
        <v>0</v>
      </c>
      <c r="E41" s="6">
        <v>1153</v>
      </c>
      <c r="F41" s="6">
        <v>1153</v>
      </c>
      <c r="G41" s="7">
        <v>100</v>
      </c>
    </row>
    <row r="42" spans="1:7" s="3" customFormat="1" ht="15" customHeight="1" x14ac:dyDescent="0.2">
      <c r="A42" s="45">
        <v>2294</v>
      </c>
      <c r="B42" s="48">
        <v>2324</v>
      </c>
      <c r="C42" s="117" t="str">
        <f>IF(COUNTBLANK(B42)=1,"",VLOOKUP(B42,'položky 2021'!$A$2:$B$561,2,0))</f>
        <v>Přijaté nekapitálové příspěvky a náhrady</v>
      </c>
      <c r="D42" s="6">
        <v>0</v>
      </c>
      <c r="E42" s="6">
        <v>1183</v>
      </c>
      <c r="F42" s="6">
        <v>1183</v>
      </c>
      <c r="G42" s="7">
        <v>100</v>
      </c>
    </row>
    <row r="43" spans="1:7" s="3" customFormat="1" ht="15" customHeight="1" x14ac:dyDescent="0.2">
      <c r="A43" s="47">
        <v>2294</v>
      </c>
      <c r="B43" s="9"/>
      <c r="C43" s="118" t="str">
        <f>IF(COUNTBLANK(A43)=1,"",VLOOKUP(A43,'paragrafy 2021'!$A$2:$B$527,2,0))</f>
        <v>Dopravní obslužnost veřejnými službami – drážní</v>
      </c>
      <c r="D43" s="11">
        <v>0</v>
      </c>
      <c r="E43" s="11">
        <v>2336</v>
      </c>
      <c r="F43" s="11">
        <v>2336</v>
      </c>
      <c r="G43" s="12">
        <v>100</v>
      </c>
    </row>
    <row r="44" spans="1:7" s="3" customFormat="1" ht="15" customHeight="1" x14ac:dyDescent="0.2">
      <c r="A44" s="13"/>
      <c r="B44" s="13"/>
      <c r="C44" s="13"/>
      <c r="D44" s="13"/>
      <c r="E44" s="13"/>
      <c r="F44" s="13"/>
      <c r="G44" s="13"/>
    </row>
    <row r="45" spans="1:7" s="3" customFormat="1" ht="15" customHeight="1" x14ac:dyDescent="0.2">
      <c r="A45" s="45">
        <v>2299</v>
      </c>
      <c r="B45" s="48">
        <v>2212</v>
      </c>
      <c r="C45" s="117" t="str">
        <f>IF(COUNTBLANK(B45)=1,"",VLOOKUP(B45,'položky 2021'!$A$2:$B$561,2,0))</f>
        <v>Sankční platby přijaté od jiných subjektů</v>
      </c>
      <c r="D45" s="6">
        <v>0</v>
      </c>
      <c r="E45" s="6">
        <v>10</v>
      </c>
      <c r="F45" s="6">
        <v>22</v>
      </c>
      <c r="G45" s="7">
        <v>220</v>
      </c>
    </row>
    <row r="46" spans="1:7" s="3" customFormat="1" ht="15" customHeight="1" x14ac:dyDescent="0.2">
      <c r="A46" s="47">
        <v>2299</v>
      </c>
      <c r="B46" s="9"/>
      <c r="C46" s="118" t="str">
        <f>IF(COUNTBLANK(A46)=1,"",VLOOKUP(A46,'paragrafy 2021'!$A$2:$B$527,2,0))</f>
        <v>Ostatní záležitosti v dopravě</v>
      </c>
      <c r="D46" s="11">
        <v>0</v>
      </c>
      <c r="E46" s="11">
        <v>10</v>
      </c>
      <c r="F46" s="11">
        <v>22</v>
      </c>
      <c r="G46" s="12">
        <v>220</v>
      </c>
    </row>
    <row r="47" spans="1:7" s="3" customFormat="1" ht="15" customHeight="1" x14ac:dyDescent="0.2">
      <c r="A47" s="13"/>
      <c r="B47" s="13"/>
      <c r="C47" s="13"/>
      <c r="D47" s="13"/>
      <c r="E47" s="13"/>
      <c r="F47" s="13"/>
      <c r="G47" s="13"/>
    </row>
    <row r="48" spans="1:7" s="3" customFormat="1" ht="15" customHeight="1" x14ac:dyDescent="0.2">
      <c r="A48" s="45">
        <v>3122</v>
      </c>
      <c r="B48" s="48">
        <v>2123</v>
      </c>
      <c r="C48" s="117" t="str">
        <f>IF(COUNTBLANK(B48)=1,"",VLOOKUP(B48,'položky 2021'!$A$2:$B$561,2,0))</f>
        <v>Ostatní odvody příspěvkových organizací</v>
      </c>
      <c r="D48" s="6">
        <v>0</v>
      </c>
      <c r="E48" s="6">
        <v>216</v>
      </c>
      <c r="F48" s="6">
        <v>216</v>
      </c>
      <c r="G48" s="7">
        <v>100</v>
      </c>
    </row>
    <row r="49" spans="1:7" s="3" customFormat="1" ht="15" customHeight="1" x14ac:dyDescent="0.2">
      <c r="A49" s="45">
        <v>3122</v>
      </c>
      <c r="B49" s="48">
        <v>2212</v>
      </c>
      <c r="C49" s="117" t="str">
        <f>IF(COUNTBLANK(B49)=1,"",VLOOKUP(B49,'položky 2021'!$A$2:$B$561,2,0))</f>
        <v>Sankční platby přijaté od jiných subjektů</v>
      </c>
      <c r="D49" s="6">
        <v>0</v>
      </c>
      <c r="E49" s="6">
        <v>0</v>
      </c>
      <c r="F49" s="6">
        <v>2</v>
      </c>
      <c r="G49" s="7">
        <v>0</v>
      </c>
    </row>
    <row r="50" spans="1:7" s="3" customFormat="1" ht="15" customHeight="1" x14ac:dyDescent="0.2">
      <c r="A50" s="45">
        <v>3122</v>
      </c>
      <c r="B50" s="48">
        <v>2324</v>
      </c>
      <c r="C50" s="117" t="str">
        <f>IF(COUNTBLANK(B50)=1,"",VLOOKUP(B50,'položky 2021'!$A$2:$B$561,2,0))</f>
        <v>Přijaté nekapitálové příspěvky a náhrady</v>
      </c>
      <c r="D50" s="6">
        <v>0</v>
      </c>
      <c r="E50" s="6">
        <v>0</v>
      </c>
      <c r="F50" s="6">
        <v>5</v>
      </c>
      <c r="G50" s="7">
        <v>0</v>
      </c>
    </row>
    <row r="51" spans="1:7" s="3" customFormat="1" ht="15" customHeight="1" x14ac:dyDescent="0.2">
      <c r="A51" s="47">
        <v>3122</v>
      </c>
      <c r="B51" s="9"/>
      <c r="C51" s="118" t="str">
        <f>IF(COUNTBLANK(A51)=1,"",VLOOKUP(A51,'paragrafy 2021'!$A$2:$B$527,2,0))</f>
        <v>Střední odborné školy</v>
      </c>
      <c r="D51" s="11">
        <v>0</v>
      </c>
      <c r="E51" s="11">
        <v>216</v>
      </c>
      <c r="F51" s="11">
        <v>223</v>
      </c>
      <c r="G51" s="12">
        <v>103.2</v>
      </c>
    </row>
    <row r="52" spans="1:7" s="3" customFormat="1" ht="15" customHeight="1" x14ac:dyDescent="0.2">
      <c r="A52" s="13"/>
      <c r="B52" s="13"/>
      <c r="C52" s="13"/>
      <c r="D52" s="13"/>
      <c r="E52" s="13"/>
      <c r="F52" s="13"/>
      <c r="G52" s="13"/>
    </row>
    <row r="53" spans="1:7" s="3" customFormat="1" ht="15" customHeight="1" x14ac:dyDescent="0.2">
      <c r="A53" s="45">
        <v>3299</v>
      </c>
      <c r="B53" s="48">
        <v>2122</v>
      </c>
      <c r="C53" s="117" t="str">
        <f>IF(COUNTBLANK(B53)=1,"",VLOOKUP(B53,'položky 2021'!$A$2:$B$561,2,0))</f>
        <v>Odvody příspěvkových organizací</v>
      </c>
      <c r="D53" s="6">
        <v>34870</v>
      </c>
      <c r="E53" s="6">
        <v>34870</v>
      </c>
      <c r="F53" s="6">
        <v>25253</v>
      </c>
      <c r="G53" s="7">
        <v>72.400000000000006</v>
      </c>
    </row>
    <row r="54" spans="1:7" s="3" customFormat="1" ht="15" customHeight="1" x14ac:dyDescent="0.2">
      <c r="A54" s="47">
        <v>3299</v>
      </c>
      <c r="B54" s="9"/>
      <c r="C54" s="118" t="str">
        <f>IF(COUNTBLANK(A54)=1,"",VLOOKUP(A54,'paragrafy 2021'!$A$2:$B$527,2,0))</f>
        <v>Ostatní záležitosti vzdělávání</v>
      </c>
      <c r="D54" s="11">
        <v>34870</v>
      </c>
      <c r="E54" s="11">
        <v>34870</v>
      </c>
      <c r="F54" s="11">
        <v>25253</v>
      </c>
      <c r="G54" s="12">
        <v>72.400000000000006</v>
      </c>
    </row>
    <row r="55" spans="1:7" s="3" customFormat="1" ht="15" customHeight="1" x14ac:dyDescent="0.2">
      <c r="A55" s="13"/>
      <c r="B55" s="13"/>
      <c r="C55" s="13"/>
      <c r="D55" s="13"/>
      <c r="E55" s="13"/>
      <c r="F55" s="13"/>
      <c r="G55" s="13"/>
    </row>
    <row r="56" spans="1:7" s="3" customFormat="1" ht="15" customHeight="1" x14ac:dyDescent="0.2">
      <c r="A56" s="45">
        <v>3311</v>
      </c>
      <c r="B56" s="48">
        <v>2212</v>
      </c>
      <c r="C56" s="117" t="str">
        <f>IF(COUNTBLANK(B56)=1,"",VLOOKUP(B56,'položky 2021'!$A$2:$B$561,2,0))</f>
        <v>Sankční platby přijaté od jiných subjektů</v>
      </c>
      <c r="D56" s="6">
        <v>0</v>
      </c>
      <c r="E56" s="6">
        <v>0</v>
      </c>
      <c r="F56" s="6">
        <v>1</v>
      </c>
      <c r="G56" s="7">
        <v>0</v>
      </c>
    </row>
    <row r="57" spans="1:7" s="3" customFormat="1" ht="15" customHeight="1" x14ac:dyDescent="0.2">
      <c r="A57" s="47">
        <v>3311</v>
      </c>
      <c r="B57" s="9"/>
      <c r="C57" s="118" t="str">
        <f>IF(COUNTBLANK(A57)=1,"",VLOOKUP(A57,'paragrafy 2021'!$A$2:$B$527,2,0))</f>
        <v>Divadelní činnost</v>
      </c>
      <c r="D57" s="11">
        <v>0</v>
      </c>
      <c r="E57" s="11">
        <v>0</v>
      </c>
      <c r="F57" s="11">
        <v>1</v>
      </c>
      <c r="G57" s="12">
        <v>0</v>
      </c>
    </row>
    <row r="58" spans="1:7" s="3" customFormat="1" ht="15" customHeight="1" x14ac:dyDescent="0.2">
      <c r="A58" s="13"/>
      <c r="B58" s="13"/>
      <c r="C58" s="13"/>
      <c r="D58" s="13"/>
      <c r="E58" s="13"/>
      <c r="F58" s="13"/>
      <c r="G58" s="13"/>
    </row>
    <row r="59" spans="1:7" s="3" customFormat="1" ht="15" customHeight="1" x14ac:dyDescent="0.2">
      <c r="A59" s="45">
        <v>3312</v>
      </c>
      <c r="B59" s="48">
        <v>2212</v>
      </c>
      <c r="C59" s="117" t="str">
        <f>IF(COUNTBLANK(B59)=1,"",VLOOKUP(B59,'položky 2021'!$A$2:$B$561,2,0))</f>
        <v>Sankční platby přijaté od jiných subjektů</v>
      </c>
      <c r="D59" s="6">
        <v>0</v>
      </c>
      <c r="E59" s="6">
        <v>3</v>
      </c>
      <c r="F59" s="6">
        <v>3</v>
      </c>
      <c r="G59" s="7">
        <v>100</v>
      </c>
    </row>
    <row r="60" spans="1:7" s="3" customFormat="1" ht="15" customHeight="1" x14ac:dyDescent="0.2">
      <c r="A60" s="47">
        <v>3312</v>
      </c>
      <c r="B60" s="9"/>
      <c r="C60" s="118" t="str">
        <f>IF(COUNTBLANK(A60)=1,"",VLOOKUP(A60,'paragrafy 2021'!$A$2:$B$527,2,0))</f>
        <v>Hudební činnost</v>
      </c>
      <c r="D60" s="11">
        <v>0</v>
      </c>
      <c r="E60" s="11">
        <v>3</v>
      </c>
      <c r="F60" s="11">
        <v>3</v>
      </c>
      <c r="G60" s="12">
        <v>100</v>
      </c>
    </row>
    <row r="61" spans="1:7" s="3" customFormat="1" ht="15" customHeight="1" x14ac:dyDescent="0.2">
      <c r="A61" s="13"/>
      <c r="B61" s="13"/>
      <c r="C61" s="13"/>
      <c r="D61" s="13"/>
      <c r="E61" s="13"/>
      <c r="F61" s="13"/>
      <c r="G61" s="13"/>
    </row>
    <row r="62" spans="1:7" s="3" customFormat="1" ht="15" customHeight="1" x14ac:dyDescent="0.2">
      <c r="A62" s="45">
        <v>3313</v>
      </c>
      <c r="B62" s="48">
        <v>2212</v>
      </c>
      <c r="C62" s="117" t="str">
        <f>IF(COUNTBLANK(B62)=1,"",VLOOKUP(B62,'položky 2021'!$A$2:$B$561,2,0))</f>
        <v>Sankční platby přijaté od jiných subjektů</v>
      </c>
      <c r="D62" s="6">
        <v>0</v>
      </c>
      <c r="E62" s="6">
        <v>15</v>
      </c>
      <c r="F62" s="6">
        <v>15</v>
      </c>
      <c r="G62" s="7">
        <v>100</v>
      </c>
    </row>
    <row r="63" spans="1:7" s="3" customFormat="1" ht="15" customHeight="1" x14ac:dyDescent="0.2">
      <c r="A63" s="47">
        <v>3313</v>
      </c>
      <c r="B63" s="9"/>
      <c r="C63" s="118" t="str">
        <f>IF(COUNTBLANK(A63)=1,"",VLOOKUP(A63,'paragrafy 2021'!$A$2:$B$527,2,0))</f>
        <v>Filmová tvorba, distribuce, kina a shromažďování audiovizuálních archiválií</v>
      </c>
      <c r="D63" s="11">
        <v>0</v>
      </c>
      <c r="E63" s="11">
        <v>15</v>
      </c>
      <c r="F63" s="11">
        <v>15</v>
      </c>
      <c r="G63" s="12">
        <v>100</v>
      </c>
    </row>
    <row r="64" spans="1:7" s="3" customFormat="1" ht="15" customHeight="1" x14ac:dyDescent="0.2">
      <c r="A64" s="13"/>
      <c r="B64" s="13"/>
      <c r="C64" s="13"/>
      <c r="D64" s="13"/>
      <c r="E64" s="13"/>
      <c r="F64" s="13"/>
      <c r="G64" s="13"/>
    </row>
    <row r="65" spans="1:7" s="3" customFormat="1" ht="15" customHeight="1" x14ac:dyDescent="0.2">
      <c r="A65" s="45">
        <v>3315</v>
      </c>
      <c r="B65" s="48">
        <v>2212</v>
      </c>
      <c r="C65" s="117" t="str">
        <f>IF(COUNTBLANK(B65)=1,"",VLOOKUP(B65,'položky 2021'!$A$2:$B$561,2,0))</f>
        <v>Sankční platby přijaté od jiných subjektů</v>
      </c>
      <c r="D65" s="6">
        <v>0</v>
      </c>
      <c r="E65" s="6">
        <v>0</v>
      </c>
      <c r="F65" s="6">
        <v>86</v>
      </c>
      <c r="G65" s="7">
        <v>0</v>
      </c>
    </row>
    <row r="66" spans="1:7" s="3" customFormat="1" ht="15" customHeight="1" x14ac:dyDescent="0.2">
      <c r="A66" s="45">
        <v>3315</v>
      </c>
      <c r="B66" s="48">
        <v>2324</v>
      </c>
      <c r="C66" s="117" t="str">
        <f>IF(COUNTBLANK(B66)=1,"",VLOOKUP(B66,'položky 2021'!$A$2:$B$561,2,0))</f>
        <v>Přijaté nekapitálové příspěvky a náhrady</v>
      </c>
      <c r="D66" s="6">
        <v>0</v>
      </c>
      <c r="E66" s="6">
        <v>0</v>
      </c>
      <c r="F66" s="6">
        <v>189</v>
      </c>
      <c r="G66" s="7">
        <v>0</v>
      </c>
    </row>
    <row r="67" spans="1:7" s="3" customFormat="1" ht="15" customHeight="1" x14ac:dyDescent="0.2">
      <c r="A67" s="47">
        <v>3315</v>
      </c>
      <c r="B67" s="9"/>
      <c r="C67" s="118" t="str">
        <f>IF(COUNTBLANK(A67)=1,"",VLOOKUP(A67,'paragrafy 2021'!$A$2:$B$527,2,0))</f>
        <v>Činnosti muzeí a galerií</v>
      </c>
      <c r="D67" s="11">
        <v>0</v>
      </c>
      <c r="E67" s="11">
        <v>0</v>
      </c>
      <c r="F67" s="11">
        <v>275</v>
      </c>
      <c r="G67" s="12">
        <v>0</v>
      </c>
    </row>
    <row r="68" spans="1:7" s="3" customFormat="1" ht="15" customHeight="1" x14ac:dyDescent="0.2">
      <c r="A68" s="13"/>
      <c r="B68" s="13"/>
      <c r="C68" s="13"/>
      <c r="D68" s="13"/>
      <c r="E68" s="13"/>
      <c r="F68" s="13"/>
      <c r="G68" s="13"/>
    </row>
    <row r="69" spans="1:7" s="3" customFormat="1" ht="15" customHeight="1" x14ac:dyDescent="0.2">
      <c r="A69" s="45">
        <v>3319</v>
      </c>
      <c r="B69" s="48">
        <v>2111</v>
      </c>
      <c r="C69" s="117" t="str">
        <f>IF(COUNTBLANK(B69)=1,"",VLOOKUP(B69,'položky 2021'!$A$2:$B$561,2,0))</f>
        <v>Příjmy z poskytování služeb a výrobků</v>
      </c>
      <c r="D69" s="6">
        <v>242</v>
      </c>
      <c r="E69" s="6">
        <v>363</v>
      </c>
      <c r="F69" s="6">
        <v>363</v>
      </c>
      <c r="G69" s="7">
        <v>100</v>
      </c>
    </row>
    <row r="70" spans="1:7" s="3" customFormat="1" ht="15" customHeight="1" x14ac:dyDescent="0.2">
      <c r="A70" s="45">
        <v>3319</v>
      </c>
      <c r="B70" s="48">
        <v>2212</v>
      </c>
      <c r="C70" s="117" t="str">
        <f>IF(COUNTBLANK(B70)=1,"",VLOOKUP(B70,'položky 2021'!$A$2:$B$561,2,0))</f>
        <v>Sankční platby přijaté od jiných subjektů</v>
      </c>
      <c r="D70" s="6">
        <v>0</v>
      </c>
      <c r="E70" s="6">
        <v>13</v>
      </c>
      <c r="F70" s="6">
        <v>13</v>
      </c>
      <c r="G70" s="7">
        <v>100</v>
      </c>
    </row>
    <row r="71" spans="1:7" s="3" customFormat="1" ht="15" customHeight="1" x14ac:dyDescent="0.2">
      <c r="A71" s="45">
        <v>3319</v>
      </c>
      <c r="B71" s="48">
        <v>2324</v>
      </c>
      <c r="C71" s="117" t="str">
        <f>IF(COUNTBLANK(B71)=1,"",VLOOKUP(B71,'položky 2021'!$A$2:$B$561,2,0))</f>
        <v>Přijaté nekapitálové příspěvky a náhrady</v>
      </c>
      <c r="D71" s="6">
        <v>0</v>
      </c>
      <c r="E71" s="6">
        <v>1</v>
      </c>
      <c r="F71" s="6">
        <v>1</v>
      </c>
      <c r="G71" s="7">
        <v>100</v>
      </c>
    </row>
    <row r="72" spans="1:7" s="3" customFormat="1" ht="15" customHeight="1" x14ac:dyDescent="0.2">
      <c r="A72" s="47">
        <v>3319</v>
      </c>
      <c r="B72" s="9"/>
      <c r="C72" s="118" t="str">
        <f>IF(COUNTBLANK(A72)=1,"",VLOOKUP(A72,'paragrafy 2021'!$A$2:$B$527,2,0))</f>
        <v>Ostatní záležitosti kultury</v>
      </c>
      <c r="D72" s="11">
        <v>242</v>
      </c>
      <c r="E72" s="11">
        <v>377</v>
      </c>
      <c r="F72" s="11">
        <v>377</v>
      </c>
      <c r="G72" s="12">
        <v>100</v>
      </c>
    </row>
    <row r="73" spans="1:7" s="3" customFormat="1" ht="15" customHeight="1" x14ac:dyDescent="0.2">
      <c r="A73" s="13"/>
      <c r="B73" s="13"/>
      <c r="C73" s="13"/>
      <c r="D73" s="13"/>
      <c r="E73" s="13"/>
      <c r="F73" s="13"/>
      <c r="G73" s="13"/>
    </row>
    <row r="74" spans="1:7" s="3" customFormat="1" ht="15" customHeight="1" x14ac:dyDescent="0.2">
      <c r="A74" s="45">
        <v>3322</v>
      </c>
      <c r="B74" s="48">
        <v>2212</v>
      </c>
      <c r="C74" s="117" t="str">
        <f>IF(COUNTBLANK(B74)=1,"",VLOOKUP(B74,'položky 2021'!$A$2:$B$561,2,0))</f>
        <v>Sankční platby přijaté od jiných subjektů</v>
      </c>
      <c r="D74" s="6">
        <v>0</v>
      </c>
      <c r="E74" s="6">
        <v>0</v>
      </c>
      <c r="F74" s="6">
        <v>0</v>
      </c>
      <c r="G74" s="7">
        <v>0</v>
      </c>
    </row>
    <row r="75" spans="1:7" s="3" customFormat="1" ht="15" customHeight="1" x14ac:dyDescent="0.2">
      <c r="A75" s="45">
        <v>3322</v>
      </c>
      <c r="B75" s="48">
        <v>2324</v>
      </c>
      <c r="C75" s="117" t="str">
        <f>IF(COUNTBLANK(B75)=1,"",VLOOKUP(B75,'položky 2021'!$A$2:$B$561,2,0))</f>
        <v>Přijaté nekapitálové příspěvky a náhrady</v>
      </c>
      <c r="D75" s="6">
        <v>0</v>
      </c>
      <c r="E75" s="6">
        <v>2</v>
      </c>
      <c r="F75" s="6">
        <v>2</v>
      </c>
      <c r="G75" s="7">
        <v>100</v>
      </c>
    </row>
    <row r="76" spans="1:7" s="3" customFormat="1" ht="15" customHeight="1" x14ac:dyDescent="0.2">
      <c r="A76" s="47">
        <v>3322</v>
      </c>
      <c r="B76" s="9"/>
      <c r="C76" s="118" t="str">
        <f>IF(COUNTBLANK(A76)=1,"",VLOOKUP(A76,'paragrafy 2021'!$A$2:$B$527,2,0))</f>
        <v>Zachování a obnova kulturních památek</v>
      </c>
      <c r="D76" s="11">
        <v>0</v>
      </c>
      <c r="E76" s="11">
        <v>2</v>
      </c>
      <c r="F76" s="11">
        <v>2</v>
      </c>
      <c r="G76" s="12">
        <v>100</v>
      </c>
    </row>
    <row r="77" spans="1:7" s="3" customFormat="1" ht="15" customHeight="1" x14ac:dyDescent="0.2">
      <c r="A77" s="13"/>
      <c r="B77" s="13"/>
      <c r="C77" s="13"/>
      <c r="D77" s="13"/>
      <c r="E77" s="13"/>
      <c r="F77" s="13"/>
      <c r="G77" s="13"/>
    </row>
    <row r="78" spans="1:7" s="3" customFormat="1" ht="15" customHeight="1" x14ac:dyDescent="0.2">
      <c r="A78" s="45">
        <v>3419</v>
      </c>
      <c r="B78" s="48">
        <v>2111</v>
      </c>
      <c r="C78" s="117" t="str">
        <f>IF(COUNTBLANK(B78)=1,"",VLOOKUP(B78,'položky 2021'!$A$2:$B$561,2,0))</f>
        <v>Příjmy z poskytování služeb a výrobků</v>
      </c>
      <c r="D78" s="6">
        <v>0</v>
      </c>
      <c r="E78" s="6">
        <v>363</v>
      </c>
      <c r="F78" s="6">
        <v>145</v>
      </c>
      <c r="G78" s="7">
        <v>39.9</v>
      </c>
    </row>
    <row r="79" spans="1:7" s="3" customFormat="1" ht="15" customHeight="1" x14ac:dyDescent="0.2">
      <c r="A79" s="45">
        <v>3419</v>
      </c>
      <c r="B79" s="48">
        <v>2212</v>
      </c>
      <c r="C79" s="117" t="str">
        <f>IF(COUNTBLANK(B79)=1,"",VLOOKUP(B79,'položky 2021'!$A$2:$B$561,2,0))</f>
        <v>Sankční platby přijaté od jiných subjektů</v>
      </c>
      <c r="D79" s="6">
        <v>0</v>
      </c>
      <c r="E79" s="6">
        <v>91</v>
      </c>
      <c r="F79" s="6">
        <v>138</v>
      </c>
      <c r="G79" s="7">
        <v>151.6</v>
      </c>
    </row>
    <row r="80" spans="1:7" s="3" customFormat="1" ht="15" customHeight="1" x14ac:dyDescent="0.2">
      <c r="A80" s="45">
        <v>3419</v>
      </c>
      <c r="B80" s="48">
        <v>2324</v>
      </c>
      <c r="C80" s="117" t="str">
        <f>IF(COUNTBLANK(B80)=1,"",VLOOKUP(B80,'položky 2021'!$A$2:$B$561,2,0))</f>
        <v>Přijaté nekapitálové příspěvky a náhrady</v>
      </c>
      <c r="D80" s="6">
        <v>0</v>
      </c>
      <c r="E80" s="6">
        <v>1</v>
      </c>
      <c r="F80" s="6">
        <v>1</v>
      </c>
      <c r="G80" s="7">
        <v>100</v>
      </c>
    </row>
    <row r="81" spans="1:7" s="3" customFormat="1" ht="15" customHeight="1" x14ac:dyDescent="0.2">
      <c r="A81" s="47">
        <v>3419</v>
      </c>
      <c r="B81" s="9"/>
      <c r="C81" s="118" t="str">
        <f>IF(COUNTBLANK(A81)=1,"",VLOOKUP(A81,'paragrafy 2021'!$A$2:$B$527,2,0))</f>
        <v>Ostatní sportovní činnost</v>
      </c>
      <c r="D81" s="11">
        <v>0</v>
      </c>
      <c r="E81" s="11">
        <v>455</v>
      </c>
      <c r="F81" s="11">
        <v>284</v>
      </c>
      <c r="G81" s="12">
        <v>62.4</v>
      </c>
    </row>
    <row r="82" spans="1:7" s="3" customFormat="1" ht="15" customHeight="1" x14ac:dyDescent="0.2">
      <c r="A82" s="13"/>
      <c r="B82" s="13"/>
      <c r="C82" s="13"/>
      <c r="D82" s="13"/>
      <c r="E82" s="13"/>
      <c r="F82" s="13"/>
      <c r="G82" s="13"/>
    </row>
    <row r="83" spans="1:7" s="3" customFormat="1" ht="15" customHeight="1" x14ac:dyDescent="0.2">
      <c r="A83" s="45">
        <v>3421</v>
      </c>
      <c r="B83" s="48">
        <v>2212</v>
      </c>
      <c r="C83" s="117" t="str">
        <f>IF(COUNTBLANK(B83)=1,"",VLOOKUP(B83,'položky 2021'!$A$2:$B$561,2,0))</f>
        <v>Sankční platby přijaté od jiných subjektů</v>
      </c>
      <c r="D83" s="6">
        <v>0</v>
      </c>
      <c r="E83" s="6">
        <v>2</v>
      </c>
      <c r="F83" s="6">
        <v>2</v>
      </c>
      <c r="G83" s="7">
        <v>100</v>
      </c>
    </row>
    <row r="84" spans="1:7" s="3" customFormat="1" ht="15" customHeight="1" x14ac:dyDescent="0.2">
      <c r="A84" s="45">
        <v>3421</v>
      </c>
      <c r="B84" s="48">
        <v>2324</v>
      </c>
      <c r="C84" s="117" t="str">
        <f>IF(COUNTBLANK(B84)=1,"",VLOOKUP(B84,'položky 2021'!$A$2:$B$561,2,0))</f>
        <v>Přijaté nekapitálové příspěvky a náhrady</v>
      </c>
      <c r="D84" s="6">
        <v>0</v>
      </c>
      <c r="E84" s="6">
        <v>13</v>
      </c>
      <c r="F84" s="6">
        <v>15</v>
      </c>
      <c r="G84" s="7">
        <v>115.4</v>
      </c>
    </row>
    <row r="85" spans="1:7" s="3" customFormat="1" ht="15" customHeight="1" x14ac:dyDescent="0.2">
      <c r="A85" s="47">
        <v>3421</v>
      </c>
      <c r="B85" s="9"/>
      <c r="C85" s="118" t="str">
        <f>IF(COUNTBLANK(A85)=1,"",VLOOKUP(A85,'paragrafy 2021'!$A$2:$B$527,2,0))</f>
        <v>Využití volného času dětí a mládeže</v>
      </c>
      <c r="D85" s="11">
        <v>0</v>
      </c>
      <c r="E85" s="11">
        <v>15</v>
      </c>
      <c r="F85" s="11">
        <v>17</v>
      </c>
      <c r="G85" s="12">
        <v>113.3</v>
      </c>
    </row>
    <row r="86" spans="1:7" s="3" customFormat="1" ht="15" customHeight="1" x14ac:dyDescent="0.2">
      <c r="A86" s="13"/>
      <c r="B86" s="13"/>
      <c r="C86" s="13"/>
      <c r="D86" s="13"/>
      <c r="E86" s="13"/>
      <c r="F86" s="13"/>
      <c r="G86" s="13"/>
    </row>
    <row r="87" spans="1:7" s="3" customFormat="1" ht="15" customHeight="1" x14ac:dyDescent="0.2">
      <c r="A87" s="45">
        <v>3522</v>
      </c>
      <c r="B87" s="48">
        <v>2132</v>
      </c>
      <c r="C87" s="117" t="str">
        <f>IF(COUNTBLANK(B87)=1,"",VLOOKUP(B87,'položky 2021'!$A$2:$B$561,2,0))</f>
        <v>Příjmy z pronájmu ostatních nemovitých věcí a jejich částí</v>
      </c>
      <c r="D87" s="6">
        <v>17876</v>
      </c>
      <c r="E87" s="6">
        <v>17876</v>
      </c>
      <c r="F87" s="6">
        <v>17875</v>
      </c>
      <c r="G87" s="7">
        <v>100</v>
      </c>
    </row>
    <row r="88" spans="1:7" s="3" customFormat="1" ht="15" customHeight="1" x14ac:dyDescent="0.2">
      <c r="A88" s="47">
        <v>3522</v>
      </c>
      <c r="B88" s="9"/>
      <c r="C88" s="118" t="str">
        <f>IF(COUNTBLANK(A88)=1,"",VLOOKUP(A88,'paragrafy 2021'!$A$2:$B$527,2,0))</f>
        <v>Ostatní nemocnice</v>
      </c>
      <c r="D88" s="11">
        <v>17876</v>
      </c>
      <c r="E88" s="11">
        <v>17876</v>
      </c>
      <c r="F88" s="11">
        <v>17875</v>
      </c>
      <c r="G88" s="12">
        <v>100</v>
      </c>
    </row>
    <row r="89" spans="1:7" s="3" customFormat="1" ht="15" customHeight="1" x14ac:dyDescent="0.2">
      <c r="A89" s="13"/>
      <c r="B89" s="13"/>
      <c r="C89" s="13"/>
      <c r="D89" s="13"/>
      <c r="E89" s="13"/>
      <c r="F89" s="13"/>
      <c r="G89" s="13"/>
    </row>
    <row r="90" spans="1:7" s="3" customFormat="1" ht="15" customHeight="1" x14ac:dyDescent="0.2">
      <c r="A90" s="45">
        <v>3541</v>
      </c>
      <c r="B90" s="48">
        <v>2212</v>
      </c>
      <c r="C90" s="117" t="str">
        <f>IF(COUNTBLANK(B90)=1,"",VLOOKUP(B90,'položky 2021'!$A$2:$B$561,2,0))</f>
        <v>Sankční platby přijaté od jiných subjektů</v>
      </c>
      <c r="D90" s="6">
        <v>0</v>
      </c>
      <c r="E90" s="6">
        <v>0</v>
      </c>
      <c r="F90" s="6">
        <v>3</v>
      </c>
      <c r="G90" s="7">
        <v>0</v>
      </c>
    </row>
    <row r="91" spans="1:7" s="3" customFormat="1" ht="15" customHeight="1" x14ac:dyDescent="0.2">
      <c r="A91" s="47">
        <v>3541</v>
      </c>
      <c r="B91" s="9"/>
      <c r="C91" s="118" t="str">
        <f>IF(COUNTBLANK(A91)=1,"",VLOOKUP(A91,'paragrafy 2021'!$A$2:$B$527,2,0))</f>
        <v xml:space="preserve">Prevence před drogami, alkoholem, nikotinem a jinými závislostmi </v>
      </c>
      <c r="D91" s="11">
        <v>0</v>
      </c>
      <c r="E91" s="11">
        <v>0</v>
      </c>
      <c r="F91" s="11">
        <v>3</v>
      </c>
      <c r="G91" s="12">
        <v>0</v>
      </c>
    </row>
    <row r="92" spans="1:7" s="3" customFormat="1" ht="15" customHeight="1" x14ac:dyDescent="0.2">
      <c r="A92" s="13"/>
      <c r="B92" s="13"/>
      <c r="C92" s="13"/>
      <c r="D92" s="13"/>
      <c r="E92" s="13"/>
      <c r="F92" s="13"/>
      <c r="G92" s="13"/>
    </row>
    <row r="93" spans="1:7" s="3" customFormat="1" ht="15" customHeight="1" x14ac:dyDescent="0.2">
      <c r="A93" s="45">
        <v>3599</v>
      </c>
      <c r="B93" s="48">
        <v>2212</v>
      </c>
      <c r="C93" s="117" t="str">
        <f>IF(COUNTBLANK(B93)=1,"",VLOOKUP(B93,'položky 2021'!$A$2:$B$561,2,0))</f>
        <v>Sankční platby přijaté od jiných subjektů</v>
      </c>
      <c r="D93" s="6">
        <v>0</v>
      </c>
      <c r="E93" s="6">
        <v>278</v>
      </c>
      <c r="F93" s="6">
        <v>288</v>
      </c>
      <c r="G93" s="7">
        <v>103.6</v>
      </c>
    </row>
    <row r="94" spans="1:7" s="3" customFormat="1" ht="15" customHeight="1" x14ac:dyDescent="0.2">
      <c r="A94" s="45">
        <v>3599</v>
      </c>
      <c r="B94" s="48">
        <v>2324</v>
      </c>
      <c r="C94" s="117" t="str">
        <f>IF(COUNTBLANK(B94)=1,"",VLOOKUP(B94,'položky 2021'!$A$2:$B$561,2,0))</f>
        <v>Přijaté nekapitálové příspěvky a náhrady</v>
      </c>
      <c r="D94" s="6">
        <v>0</v>
      </c>
      <c r="E94" s="6">
        <v>5</v>
      </c>
      <c r="F94" s="6">
        <v>4</v>
      </c>
      <c r="G94" s="7">
        <v>80</v>
      </c>
    </row>
    <row r="95" spans="1:7" s="3" customFormat="1" ht="15" customHeight="1" x14ac:dyDescent="0.2">
      <c r="A95" s="47">
        <v>3599</v>
      </c>
      <c r="B95" s="9"/>
      <c r="C95" s="118" t="str">
        <f>IF(COUNTBLANK(A95)=1,"",VLOOKUP(A95,'paragrafy 2021'!$A$2:$B$527,2,0))</f>
        <v>Ostatní činnost ve zdravotnictví</v>
      </c>
      <c r="D95" s="11">
        <v>0</v>
      </c>
      <c r="E95" s="11">
        <v>283</v>
      </c>
      <c r="F95" s="11">
        <v>292</v>
      </c>
      <c r="G95" s="12">
        <v>103.2</v>
      </c>
    </row>
    <row r="96" spans="1:7" s="3" customFormat="1" ht="15" customHeight="1" x14ac:dyDescent="0.2">
      <c r="A96" s="13"/>
      <c r="B96" s="13"/>
      <c r="C96" s="13"/>
      <c r="D96" s="13"/>
      <c r="E96" s="13"/>
      <c r="F96" s="13"/>
      <c r="G96" s="13"/>
    </row>
    <row r="97" spans="1:7" s="3" customFormat="1" ht="15" customHeight="1" x14ac:dyDescent="0.2">
      <c r="A97" s="45">
        <v>3635</v>
      </c>
      <c r="B97" s="48">
        <v>2324</v>
      </c>
      <c r="C97" s="117" t="str">
        <f>IF(COUNTBLANK(B97)=1,"",VLOOKUP(B97,'položky 2021'!$A$2:$B$561,2,0))</f>
        <v>Přijaté nekapitálové příspěvky a náhrady</v>
      </c>
      <c r="D97" s="6">
        <v>0</v>
      </c>
      <c r="E97" s="6">
        <v>6</v>
      </c>
      <c r="F97" s="6">
        <v>6</v>
      </c>
      <c r="G97" s="7">
        <v>100</v>
      </c>
    </row>
    <row r="98" spans="1:7" s="3" customFormat="1" ht="15" customHeight="1" x14ac:dyDescent="0.2">
      <c r="A98" s="45">
        <v>3635</v>
      </c>
      <c r="B98" s="48">
        <v>2329</v>
      </c>
      <c r="C98" s="117" t="str">
        <f>IF(COUNTBLANK(B98)=1,"",VLOOKUP(B98,'položky 2021'!$A$2:$B$561,2,0))</f>
        <v>Ostatní nedaňové příjmy jinde nezařazené</v>
      </c>
      <c r="D98" s="6">
        <v>519</v>
      </c>
      <c r="E98" s="6">
        <v>519</v>
      </c>
      <c r="F98" s="6">
        <v>313</v>
      </c>
      <c r="G98" s="7">
        <v>60.3</v>
      </c>
    </row>
    <row r="99" spans="1:7" s="3" customFormat="1" ht="15" customHeight="1" x14ac:dyDescent="0.2">
      <c r="A99" s="47">
        <v>3635</v>
      </c>
      <c r="B99" s="9"/>
      <c r="C99" s="118" t="str">
        <f>IF(COUNTBLANK(A99)=1,"",VLOOKUP(A99,'paragrafy 2021'!$A$2:$B$527,2,0))</f>
        <v>Územní plánování</v>
      </c>
      <c r="D99" s="11">
        <v>519</v>
      </c>
      <c r="E99" s="11">
        <v>525</v>
      </c>
      <c r="F99" s="11">
        <v>319</v>
      </c>
      <c r="G99" s="12">
        <v>60.8</v>
      </c>
    </row>
    <row r="100" spans="1:7" s="3" customFormat="1" ht="15" customHeight="1" x14ac:dyDescent="0.2">
      <c r="A100" s="13"/>
      <c r="B100" s="13"/>
      <c r="C100" s="13"/>
      <c r="D100" s="13"/>
      <c r="E100" s="13"/>
      <c r="F100" s="13"/>
      <c r="G100" s="13"/>
    </row>
    <row r="101" spans="1:7" s="3" customFormat="1" ht="15" customHeight="1" x14ac:dyDescent="0.2">
      <c r="A101" s="45">
        <v>3639</v>
      </c>
      <c r="B101" s="48">
        <v>2111</v>
      </c>
      <c r="C101" s="117" t="str">
        <f>IF(COUNTBLANK(B101)=1,"",VLOOKUP(B101,'položky 2021'!$A$2:$B$561,2,0))</f>
        <v>Příjmy z poskytování služeb a výrobků</v>
      </c>
      <c r="D101" s="6">
        <v>1769</v>
      </c>
      <c r="E101" s="6">
        <v>2140</v>
      </c>
      <c r="F101" s="6">
        <v>1301</v>
      </c>
      <c r="G101" s="7">
        <v>60.8</v>
      </c>
    </row>
    <row r="102" spans="1:7" s="3" customFormat="1" ht="15" customHeight="1" x14ac:dyDescent="0.2">
      <c r="A102" s="45">
        <v>3639</v>
      </c>
      <c r="B102" s="48">
        <v>2119</v>
      </c>
      <c r="C102" s="117" t="str">
        <f>IF(COUNTBLANK(B102)=1,"",VLOOKUP(B102,'položky 2021'!$A$2:$B$561,2,0))</f>
        <v>Ostatní příjmy z vlastní činnosti</v>
      </c>
      <c r="D102" s="6">
        <v>2500</v>
      </c>
      <c r="E102" s="6">
        <v>2512</v>
      </c>
      <c r="F102" s="6">
        <v>2861</v>
      </c>
      <c r="G102" s="7">
        <v>113.9</v>
      </c>
    </row>
    <row r="103" spans="1:7" s="3" customFormat="1" ht="15" customHeight="1" x14ac:dyDescent="0.2">
      <c r="A103" s="45">
        <v>3639</v>
      </c>
      <c r="B103" s="48">
        <v>2131</v>
      </c>
      <c r="C103" s="117" t="str">
        <f>IF(COUNTBLANK(B103)=1,"",VLOOKUP(B103,'položky 2021'!$A$2:$B$561,2,0))</f>
        <v>Příjmy z pronájmu pozemků</v>
      </c>
      <c r="D103" s="6">
        <v>55</v>
      </c>
      <c r="E103" s="6">
        <v>93</v>
      </c>
      <c r="F103" s="6">
        <v>53</v>
      </c>
      <c r="G103" s="7">
        <v>57</v>
      </c>
    </row>
    <row r="104" spans="1:7" s="3" customFormat="1" ht="15" customHeight="1" x14ac:dyDescent="0.2">
      <c r="A104" s="45">
        <v>3639</v>
      </c>
      <c r="B104" s="48">
        <v>2132</v>
      </c>
      <c r="C104" s="117" t="str">
        <f>IF(COUNTBLANK(B104)=1,"",VLOOKUP(B104,'položky 2021'!$A$2:$B$561,2,0))</f>
        <v>Příjmy z pronájmu ostatních nemovitých věcí a jejich částí</v>
      </c>
      <c r="D104" s="6">
        <v>0</v>
      </c>
      <c r="E104" s="6">
        <v>332</v>
      </c>
      <c r="F104" s="6">
        <v>412</v>
      </c>
      <c r="G104" s="7">
        <v>124.1</v>
      </c>
    </row>
    <row r="105" spans="1:7" s="3" customFormat="1" ht="15" customHeight="1" x14ac:dyDescent="0.2">
      <c r="A105" s="45">
        <v>3639</v>
      </c>
      <c r="B105" s="48">
        <v>2324</v>
      </c>
      <c r="C105" s="117" t="str">
        <f>IF(COUNTBLANK(B105)=1,"",VLOOKUP(B105,'položky 2021'!$A$2:$B$561,2,0))</f>
        <v>Přijaté nekapitálové příspěvky a náhrady</v>
      </c>
      <c r="D105" s="6">
        <v>0</v>
      </c>
      <c r="E105" s="6">
        <v>21</v>
      </c>
      <c r="F105" s="6">
        <v>21</v>
      </c>
      <c r="G105" s="7">
        <v>100</v>
      </c>
    </row>
    <row r="106" spans="1:7" s="3" customFormat="1" ht="15" customHeight="1" x14ac:dyDescent="0.2">
      <c r="A106" s="45">
        <v>3639</v>
      </c>
      <c r="B106" s="48">
        <v>2329</v>
      </c>
      <c r="C106" s="117" t="str">
        <f>IF(COUNTBLANK(B106)=1,"",VLOOKUP(B106,'položky 2021'!$A$2:$B$561,2,0))</f>
        <v>Ostatní nedaňové příjmy jinde nezařazené</v>
      </c>
      <c r="D106" s="6">
        <v>0</v>
      </c>
      <c r="E106" s="6">
        <v>62</v>
      </c>
      <c r="F106" s="6">
        <v>62</v>
      </c>
      <c r="G106" s="7">
        <v>100</v>
      </c>
    </row>
    <row r="107" spans="1:7" s="3" customFormat="1" ht="15" customHeight="1" x14ac:dyDescent="0.2">
      <c r="A107" s="45">
        <v>3639</v>
      </c>
      <c r="B107" s="48">
        <v>3111</v>
      </c>
      <c r="C107" s="117" t="str">
        <f>IF(COUNTBLANK(B107)=1,"",VLOOKUP(B107,'položky 2021'!$A$2:$B$561,2,0))</f>
        <v>Příjmy z prodeje pozemků</v>
      </c>
      <c r="D107" s="6">
        <v>49208</v>
      </c>
      <c r="E107" s="6">
        <v>49208</v>
      </c>
      <c r="F107" s="6">
        <v>52147</v>
      </c>
      <c r="G107" s="7">
        <v>106</v>
      </c>
    </row>
    <row r="108" spans="1:7" s="3" customFormat="1" ht="15" customHeight="1" x14ac:dyDescent="0.2">
      <c r="A108" s="45">
        <v>3639</v>
      </c>
      <c r="B108" s="48">
        <v>3112</v>
      </c>
      <c r="C108" s="117" t="str">
        <f>IF(COUNTBLANK(B108)=1,"",VLOOKUP(B108,'položky 2021'!$A$2:$B$561,2,0))</f>
        <v>Příjmy z prodeje ostatních nemovitých věcí a jejich částí</v>
      </c>
      <c r="D108" s="6">
        <v>0</v>
      </c>
      <c r="E108" s="6">
        <v>2015</v>
      </c>
      <c r="F108" s="6">
        <v>2573</v>
      </c>
      <c r="G108" s="7">
        <v>127.7</v>
      </c>
    </row>
    <row r="109" spans="1:7" s="3" customFormat="1" ht="15" customHeight="1" x14ac:dyDescent="0.2">
      <c r="A109" s="47">
        <v>3639</v>
      </c>
      <c r="B109" s="9"/>
      <c r="C109" s="118" t="str">
        <f>IF(COUNTBLANK(A109)=1,"",VLOOKUP(A109,'paragrafy 2021'!$A$2:$B$527,2,0))</f>
        <v>Komunální služby a územní rozvoj jinde nezařazené</v>
      </c>
      <c r="D109" s="11">
        <v>53532</v>
      </c>
      <c r="E109" s="11">
        <v>56383</v>
      </c>
      <c r="F109" s="11">
        <v>59430</v>
      </c>
      <c r="G109" s="12">
        <v>105.4</v>
      </c>
    </row>
    <row r="110" spans="1:7" s="3" customFormat="1" ht="15" customHeight="1" x14ac:dyDescent="0.2">
      <c r="A110" s="13"/>
      <c r="B110" s="13"/>
      <c r="C110" s="13"/>
      <c r="D110" s="13"/>
      <c r="E110" s="13"/>
      <c r="F110" s="13"/>
      <c r="G110" s="13"/>
    </row>
    <row r="111" spans="1:7" s="3" customFormat="1" ht="15" customHeight="1" x14ac:dyDescent="0.2">
      <c r="A111" s="45">
        <v>3713</v>
      </c>
      <c r="B111" s="48">
        <v>2329</v>
      </c>
      <c r="C111" s="117" t="str">
        <f>IF(COUNTBLANK(B111)=1,"",VLOOKUP(B111,'položky 2021'!$A$2:$B$561,2,0))</f>
        <v>Ostatní nedaňové příjmy jinde nezařazené</v>
      </c>
      <c r="D111" s="6">
        <v>0</v>
      </c>
      <c r="E111" s="6">
        <v>118</v>
      </c>
      <c r="F111" s="6">
        <v>118</v>
      </c>
      <c r="G111" s="7">
        <v>100</v>
      </c>
    </row>
    <row r="112" spans="1:7" s="3" customFormat="1" ht="15" customHeight="1" x14ac:dyDescent="0.2">
      <c r="A112" s="47">
        <v>3713</v>
      </c>
      <c r="B112" s="9"/>
      <c r="C112" s="118" t="str">
        <f>IF(COUNTBLANK(A112)=1,"",VLOOKUP(A112,'paragrafy 2021'!$A$2:$B$527,2,0))</f>
        <v>Změny technologií vytápění</v>
      </c>
      <c r="D112" s="11">
        <v>0</v>
      </c>
      <c r="E112" s="11">
        <v>118</v>
      </c>
      <c r="F112" s="11">
        <v>118</v>
      </c>
      <c r="G112" s="12">
        <v>100</v>
      </c>
    </row>
    <row r="113" spans="1:7" s="3" customFormat="1" ht="15" customHeight="1" x14ac:dyDescent="0.2">
      <c r="A113" s="13"/>
      <c r="B113" s="13"/>
      <c r="C113" s="13"/>
      <c r="D113" s="13"/>
      <c r="E113" s="13"/>
      <c r="F113" s="13"/>
      <c r="G113" s="13"/>
    </row>
    <row r="114" spans="1:7" s="3" customFormat="1" ht="15" customHeight="1" x14ac:dyDescent="0.2">
      <c r="A114" s="45">
        <v>3719</v>
      </c>
      <c r="B114" s="48">
        <v>2324</v>
      </c>
      <c r="C114" s="117" t="str">
        <f>IF(COUNTBLANK(B114)=1,"",VLOOKUP(B114,'položky 2021'!$A$2:$B$561,2,0))</f>
        <v>Přijaté nekapitálové příspěvky a náhrady</v>
      </c>
      <c r="D114" s="6">
        <v>838</v>
      </c>
      <c r="E114" s="6">
        <v>838</v>
      </c>
      <c r="F114" s="6">
        <v>294</v>
      </c>
      <c r="G114" s="7">
        <v>35.1</v>
      </c>
    </row>
    <row r="115" spans="1:7" s="3" customFormat="1" ht="15" customHeight="1" x14ac:dyDescent="0.2">
      <c r="A115" s="47">
        <v>3719</v>
      </c>
      <c r="B115" s="9"/>
      <c r="C115" s="118" t="str">
        <f>IF(COUNTBLANK(A115)=1,"",VLOOKUP(A115,'paragrafy 2021'!$A$2:$B$527,2,0))</f>
        <v>Ostatní činnosti k ochraně ovzduší</v>
      </c>
      <c r="D115" s="11">
        <v>838</v>
      </c>
      <c r="E115" s="11">
        <v>838</v>
      </c>
      <c r="F115" s="11">
        <v>294</v>
      </c>
      <c r="G115" s="12">
        <v>35.1</v>
      </c>
    </row>
    <row r="116" spans="1:7" s="3" customFormat="1" ht="15" customHeight="1" x14ac:dyDescent="0.2">
      <c r="A116" s="13"/>
      <c r="B116" s="13"/>
      <c r="C116" s="13"/>
      <c r="D116" s="13"/>
      <c r="E116" s="13"/>
      <c r="F116" s="13"/>
      <c r="G116" s="13"/>
    </row>
    <row r="117" spans="1:7" s="3" customFormat="1" ht="15" customHeight="1" x14ac:dyDescent="0.2">
      <c r="A117" s="45">
        <v>3729</v>
      </c>
      <c r="B117" s="48">
        <v>2212</v>
      </c>
      <c r="C117" s="117" t="str">
        <f>IF(COUNTBLANK(B117)=1,"",VLOOKUP(B117,'položky 2021'!$A$2:$B$561,2,0))</f>
        <v>Sankční platby přijaté od jiných subjektů</v>
      </c>
      <c r="D117" s="6">
        <v>0</v>
      </c>
      <c r="E117" s="6">
        <v>0</v>
      </c>
      <c r="F117" s="6">
        <v>10</v>
      </c>
      <c r="G117" s="7">
        <v>0</v>
      </c>
    </row>
    <row r="118" spans="1:7" s="3" customFormat="1" ht="15" customHeight="1" x14ac:dyDescent="0.2">
      <c r="A118" s="45">
        <v>3729</v>
      </c>
      <c r="B118" s="48">
        <v>2324</v>
      </c>
      <c r="C118" s="117" t="str">
        <f>IF(COUNTBLANK(B118)=1,"",VLOOKUP(B118,'položky 2021'!$A$2:$B$561,2,0))</f>
        <v>Přijaté nekapitálové příspěvky a náhrady</v>
      </c>
      <c r="D118" s="6">
        <v>0</v>
      </c>
      <c r="E118" s="6">
        <v>0</v>
      </c>
      <c r="F118" s="6">
        <v>1</v>
      </c>
      <c r="G118" s="7">
        <v>0</v>
      </c>
    </row>
    <row r="119" spans="1:7" s="3" customFormat="1" ht="15" customHeight="1" x14ac:dyDescent="0.2">
      <c r="A119" s="47">
        <v>3729</v>
      </c>
      <c r="B119" s="9"/>
      <c r="C119" s="118" t="str">
        <f>IF(COUNTBLANK(A119)=1,"",VLOOKUP(A119,'paragrafy 2021'!$A$2:$B$527,2,0))</f>
        <v>Ostatní nakládání s odpady</v>
      </c>
      <c r="D119" s="11">
        <v>0</v>
      </c>
      <c r="E119" s="11">
        <v>0</v>
      </c>
      <c r="F119" s="11">
        <v>11</v>
      </c>
      <c r="G119" s="12">
        <v>0</v>
      </c>
    </row>
    <row r="120" spans="1:7" s="3" customFormat="1" ht="15" customHeight="1" x14ac:dyDescent="0.2">
      <c r="A120" s="13"/>
      <c r="B120" s="13"/>
      <c r="C120" s="13"/>
      <c r="D120" s="13"/>
      <c r="E120" s="13"/>
      <c r="F120" s="13"/>
      <c r="G120" s="13"/>
    </row>
    <row r="121" spans="1:7" s="3" customFormat="1" ht="15" customHeight="1" x14ac:dyDescent="0.2">
      <c r="A121" s="45">
        <v>3769</v>
      </c>
      <c r="B121" s="48">
        <v>2212</v>
      </c>
      <c r="C121" s="117" t="str">
        <f>IF(COUNTBLANK(B121)=1,"",VLOOKUP(B121,'položky 2021'!$A$2:$B$561,2,0))</f>
        <v>Sankční platby přijaté od jiných subjektů</v>
      </c>
      <c r="D121" s="6">
        <v>0</v>
      </c>
      <c r="E121" s="6">
        <v>0</v>
      </c>
      <c r="F121" s="6">
        <v>180</v>
      </c>
      <c r="G121" s="7">
        <v>0</v>
      </c>
    </row>
    <row r="122" spans="1:7" s="3" customFormat="1" ht="15" customHeight="1" x14ac:dyDescent="0.2">
      <c r="A122" s="45">
        <v>3769</v>
      </c>
      <c r="B122" s="48">
        <v>2324</v>
      </c>
      <c r="C122" s="117" t="str">
        <f>IF(COUNTBLANK(B122)=1,"",VLOOKUP(B122,'položky 2021'!$A$2:$B$561,2,0))</f>
        <v>Přijaté nekapitálové příspěvky a náhrady</v>
      </c>
      <c r="D122" s="6">
        <v>650</v>
      </c>
      <c r="E122" s="6">
        <v>650</v>
      </c>
      <c r="F122" s="6">
        <v>170</v>
      </c>
      <c r="G122" s="7">
        <v>26.2</v>
      </c>
    </row>
    <row r="123" spans="1:7" s="3" customFormat="1" ht="15" customHeight="1" x14ac:dyDescent="0.2">
      <c r="A123" s="45">
        <v>3769</v>
      </c>
      <c r="B123" s="48">
        <v>2329</v>
      </c>
      <c r="C123" s="117" t="str">
        <f>IF(COUNTBLANK(B123)=1,"",VLOOKUP(B123,'položky 2021'!$A$2:$B$561,2,0))</f>
        <v>Ostatní nedaňové příjmy jinde nezařazené</v>
      </c>
      <c r="D123" s="6">
        <v>0</v>
      </c>
      <c r="E123" s="6">
        <v>0</v>
      </c>
      <c r="F123" s="6">
        <v>42</v>
      </c>
      <c r="G123" s="7">
        <v>0</v>
      </c>
    </row>
    <row r="124" spans="1:7" s="3" customFormat="1" ht="15" customHeight="1" x14ac:dyDescent="0.2">
      <c r="A124" s="47">
        <v>3769</v>
      </c>
      <c r="B124" s="9"/>
      <c r="C124" s="118" t="str">
        <f>IF(COUNTBLANK(A124)=1,"",VLOOKUP(A124,'paragrafy 2021'!$A$2:$B$527,2,0))</f>
        <v>Ostatní správa v ochraně životního prostředí</v>
      </c>
      <c r="D124" s="11">
        <v>650</v>
      </c>
      <c r="E124" s="11">
        <v>650</v>
      </c>
      <c r="F124" s="11">
        <v>392</v>
      </c>
      <c r="G124" s="12">
        <v>60.3</v>
      </c>
    </row>
    <row r="125" spans="1:7" s="3" customFormat="1" ht="15" customHeight="1" x14ac:dyDescent="0.2">
      <c r="A125" s="13"/>
      <c r="B125" s="13"/>
      <c r="C125" s="13"/>
      <c r="D125" s="13"/>
      <c r="E125" s="13"/>
      <c r="F125" s="13"/>
      <c r="G125" s="13"/>
    </row>
    <row r="126" spans="1:7" s="3" customFormat="1" ht="15" customHeight="1" x14ac:dyDescent="0.2">
      <c r="A126" s="45">
        <v>4329</v>
      </c>
      <c r="B126" s="48">
        <v>2212</v>
      </c>
      <c r="C126" s="117" t="str">
        <f>IF(COUNTBLANK(B126)=1,"",VLOOKUP(B126,'položky 2021'!$A$2:$B$561,2,0))</f>
        <v>Sankční platby přijaté od jiných subjektů</v>
      </c>
      <c r="D126" s="6">
        <v>0</v>
      </c>
      <c r="E126" s="6">
        <v>0</v>
      </c>
      <c r="F126" s="6">
        <v>12</v>
      </c>
      <c r="G126" s="7">
        <v>0</v>
      </c>
    </row>
    <row r="127" spans="1:7" s="3" customFormat="1" ht="15" customHeight="1" x14ac:dyDescent="0.2">
      <c r="A127" s="47">
        <v>4329</v>
      </c>
      <c r="B127" s="9"/>
      <c r="C127" s="118" t="str">
        <f>IF(COUNTBLANK(A127)=1,"",VLOOKUP(A127,'paragrafy 2021'!$A$2:$B$527,2,0))</f>
        <v>Ostatní sociální péče a pomoc dětem a mládeži</v>
      </c>
      <c r="D127" s="11">
        <v>0</v>
      </c>
      <c r="E127" s="11">
        <v>0</v>
      </c>
      <c r="F127" s="11">
        <v>12</v>
      </c>
      <c r="G127" s="12">
        <v>0</v>
      </c>
    </row>
    <row r="128" spans="1:7" s="3" customFormat="1" ht="15" customHeight="1" x14ac:dyDescent="0.2">
      <c r="A128" s="13"/>
      <c r="B128" s="13"/>
      <c r="C128" s="13"/>
      <c r="D128" s="13"/>
      <c r="E128" s="13"/>
      <c r="F128" s="13"/>
      <c r="G128" s="13"/>
    </row>
    <row r="129" spans="1:7" s="3" customFormat="1" ht="15" customHeight="1" x14ac:dyDescent="0.2">
      <c r="A129" s="45">
        <v>4350</v>
      </c>
      <c r="B129" s="48">
        <v>2212</v>
      </c>
      <c r="C129" s="117" t="str">
        <f>IF(COUNTBLANK(B129)=1,"",VLOOKUP(B129,'položky 2021'!$A$2:$B$561,2,0))</f>
        <v>Sankční platby přijaté od jiných subjektů</v>
      </c>
      <c r="D129" s="6">
        <v>0</v>
      </c>
      <c r="E129" s="6">
        <v>0</v>
      </c>
      <c r="F129" s="6">
        <v>121</v>
      </c>
      <c r="G129" s="7">
        <v>0</v>
      </c>
    </row>
    <row r="130" spans="1:7" s="3" customFormat="1" ht="15" customHeight="1" x14ac:dyDescent="0.2">
      <c r="A130" s="47">
        <v>4350</v>
      </c>
      <c r="B130" s="9"/>
      <c r="C130" s="118" t="str">
        <f>IF(COUNTBLANK(A130)=1,"",VLOOKUP(A130,'paragrafy 2021'!$A$2:$B$527,2,0))</f>
        <v>Domovy pro seniory</v>
      </c>
      <c r="D130" s="11">
        <v>0</v>
      </c>
      <c r="E130" s="11">
        <v>0</v>
      </c>
      <c r="F130" s="11">
        <v>121</v>
      </c>
      <c r="G130" s="12">
        <v>0</v>
      </c>
    </row>
    <row r="131" spans="1:7" s="3" customFormat="1" ht="15" customHeight="1" x14ac:dyDescent="0.2">
      <c r="A131" s="13"/>
      <c r="B131" s="13"/>
      <c r="C131" s="13"/>
      <c r="D131" s="13"/>
      <c r="E131" s="13"/>
      <c r="F131" s="13"/>
      <c r="G131" s="13"/>
    </row>
    <row r="132" spans="1:7" s="3" customFormat="1" ht="15" customHeight="1" x14ac:dyDescent="0.2">
      <c r="A132" s="45">
        <v>4377</v>
      </c>
      <c r="B132" s="48">
        <v>2212</v>
      </c>
      <c r="C132" s="117" t="str">
        <f>IF(COUNTBLANK(B132)=1,"",VLOOKUP(B132,'položky 2021'!$A$2:$B$561,2,0))</f>
        <v>Sankční platby přijaté od jiných subjektů</v>
      </c>
      <c r="D132" s="6">
        <v>0</v>
      </c>
      <c r="E132" s="6">
        <v>0</v>
      </c>
      <c r="F132" s="6">
        <v>400</v>
      </c>
      <c r="G132" s="7">
        <v>0</v>
      </c>
    </row>
    <row r="133" spans="1:7" s="3" customFormat="1" ht="15" customHeight="1" x14ac:dyDescent="0.2">
      <c r="A133" s="47">
        <v>4377</v>
      </c>
      <c r="B133" s="9"/>
      <c r="C133" s="118" t="str">
        <f>IF(COUNTBLANK(A133)=1,"",VLOOKUP(A133,'paragrafy 2021'!$A$2:$B$527,2,0))</f>
        <v>Sociálně terapeutické dílny</v>
      </c>
      <c r="D133" s="11">
        <v>0</v>
      </c>
      <c r="E133" s="11">
        <v>0</v>
      </c>
      <c r="F133" s="11">
        <v>400</v>
      </c>
      <c r="G133" s="12">
        <v>0</v>
      </c>
    </row>
    <row r="134" spans="1:7" s="3" customFormat="1" ht="15" customHeight="1" x14ac:dyDescent="0.2">
      <c r="A134" s="13"/>
      <c r="B134" s="13"/>
      <c r="C134" s="13"/>
      <c r="D134" s="13"/>
      <c r="E134" s="13"/>
      <c r="F134" s="13"/>
      <c r="G134" s="13"/>
    </row>
    <row r="135" spans="1:7" s="3" customFormat="1" ht="15" customHeight="1" x14ac:dyDescent="0.2">
      <c r="A135" s="45">
        <v>4379</v>
      </c>
      <c r="B135" s="48">
        <v>2212</v>
      </c>
      <c r="C135" s="117" t="str">
        <f>IF(COUNTBLANK(B135)=1,"",VLOOKUP(B135,'položky 2021'!$A$2:$B$561,2,0))</f>
        <v>Sankční platby přijaté od jiných subjektů</v>
      </c>
      <c r="D135" s="6">
        <v>0</v>
      </c>
      <c r="E135" s="6">
        <v>0</v>
      </c>
      <c r="F135" s="6">
        <v>30</v>
      </c>
      <c r="G135" s="7">
        <v>0</v>
      </c>
    </row>
    <row r="136" spans="1:7" s="3" customFormat="1" ht="15" customHeight="1" x14ac:dyDescent="0.2">
      <c r="A136" s="45">
        <v>4379</v>
      </c>
      <c r="B136" s="48">
        <v>2324</v>
      </c>
      <c r="C136" s="117" t="str">
        <f>IF(COUNTBLANK(B136)=1,"",VLOOKUP(B136,'položky 2021'!$A$2:$B$561,2,0))</f>
        <v>Přijaté nekapitálové příspěvky a náhrady</v>
      </c>
      <c r="D136" s="6">
        <v>0</v>
      </c>
      <c r="E136" s="6">
        <v>40</v>
      </c>
      <c r="F136" s="6">
        <v>40</v>
      </c>
      <c r="G136" s="7">
        <v>100</v>
      </c>
    </row>
    <row r="137" spans="1:7" s="3" customFormat="1" ht="15" customHeight="1" x14ac:dyDescent="0.2">
      <c r="A137" s="47">
        <v>4379</v>
      </c>
      <c r="B137" s="9"/>
      <c r="C137" s="118" t="str">
        <f>IF(COUNTBLANK(A137)=1,"",VLOOKUP(A137,'paragrafy 2021'!$A$2:$B$527,2,0))</f>
        <v>Ostatní služby a činnosti v oblasti sociální prevence</v>
      </c>
      <c r="D137" s="11">
        <v>0</v>
      </c>
      <c r="E137" s="11">
        <v>40</v>
      </c>
      <c r="F137" s="11">
        <v>70</v>
      </c>
      <c r="G137" s="12">
        <v>175</v>
      </c>
    </row>
    <row r="138" spans="1:7" s="3" customFormat="1" ht="15" customHeight="1" x14ac:dyDescent="0.2">
      <c r="A138" s="13"/>
      <c r="B138" s="13"/>
      <c r="C138" s="13"/>
      <c r="D138" s="13"/>
      <c r="E138" s="13"/>
      <c r="F138" s="13"/>
      <c r="G138" s="13"/>
    </row>
    <row r="139" spans="1:7" s="3" customFormat="1" ht="15" customHeight="1" x14ac:dyDescent="0.2">
      <c r="A139" s="45">
        <v>4399</v>
      </c>
      <c r="B139" s="48">
        <v>2212</v>
      </c>
      <c r="C139" s="117" t="str">
        <f>IF(COUNTBLANK(B139)=1,"",VLOOKUP(B139,'položky 2021'!$A$2:$B$561,2,0))</f>
        <v>Sankční platby přijaté od jiných subjektů</v>
      </c>
      <c r="D139" s="6">
        <v>0</v>
      </c>
      <c r="E139" s="6">
        <v>103</v>
      </c>
      <c r="F139" s="6">
        <v>178</v>
      </c>
      <c r="G139" s="7">
        <v>172.8</v>
      </c>
    </row>
    <row r="140" spans="1:7" s="3" customFormat="1" ht="15" customHeight="1" x14ac:dyDescent="0.2">
      <c r="A140" s="45">
        <v>4399</v>
      </c>
      <c r="B140" s="48">
        <v>2229</v>
      </c>
      <c r="C140" s="117" t="str">
        <f>IF(COUNTBLANK(B140)=1,"",VLOOKUP(B140,'položky 2021'!$A$2:$B$561,2,0))</f>
        <v>Ostatní přijaté vratky transferů a podobné příjmy</v>
      </c>
      <c r="D140" s="6">
        <v>0</v>
      </c>
      <c r="E140" s="6">
        <v>0</v>
      </c>
      <c r="F140" s="6">
        <v>2657</v>
      </c>
      <c r="G140" s="7">
        <v>0</v>
      </c>
    </row>
    <row r="141" spans="1:7" s="3" customFormat="1" ht="15" customHeight="1" x14ac:dyDescent="0.2">
      <c r="A141" s="45">
        <v>4399</v>
      </c>
      <c r="B141" s="48">
        <v>2324</v>
      </c>
      <c r="C141" s="117" t="str">
        <f>IF(COUNTBLANK(B141)=1,"",VLOOKUP(B141,'položky 2021'!$A$2:$B$561,2,0))</f>
        <v>Přijaté nekapitálové příspěvky a náhrady</v>
      </c>
      <c r="D141" s="6">
        <v>0</v>
      </c>
      <c r="E141" s="6">
        <v>2</v>
      </c>
      <c r="F141" s="6">
        <v>4</v>
      </c>
      <c r="G141" s="7">
        <v>200</v>
      </c>
    </row>
    <row r="142" spans="1:7" s="3" customFormat="1" ht="15" customHeight="1" x14ac:dyDescent="0.2">
      <c r="A142" s="47">
        <v>4399</v>
      </c>
      <c r="B142" s="9"/>
      <c r="C142" s="118" t="str">
        <f>IF(COUNTBLANK(A142)=1,"",VLOOKUP(A142,'paragrafy 2021'!$A$2:$B$527,2,0))</f>
        <v>Ostatní záležitosti sociálních věcí a politiky zaměstnanosti</v>
      </c>
      <c r="D142" s="11">
        <v>0</v>
      </c>
      <c r="E142" s="11">
        <v>105</v>
      </c>
      <c r="F142" s="11">
        <v>2839</v>
      </c>
      <c r="G142" s="12">
        <v>2703.8</v>
      </c>
    </row>
    <row r="143" spans="1:7" s="3" customFormat="1" ht="15" customHeight="1" x14ac:dyDescent="0.2">
      <c r="A143" s="13"/>
      <c r="B143" s="13"/>
      <c r="C143" s="13"/>
      <c r="D143" s="13"/>
      <c r="E143" s="13"/>
      <c r="F143" s="13"/>
      <c r="G143" s="13"/>
    </row>
    <row r="144" spans="1:7" s="3" customFormat="1" ht="15" customHeight="1" x14ac:dyDescent="0.2">
      <c r="A144" s="45">
        <v>5213</v>
      </c>
      <c r="B144" s="48">
        <v>2111</v>
      </c>
      <c r="C144" s="117" t="str">
        <f>IF(COUNTBLANK(B144)=1,"",VLOOKUP(B144,'položky 2021'!$A$2:$B$561,2,0))</f>
        <v>Příjmy z poskytování služeb a výrobků</v>
      </c>
      <c r="D144" s="6">
        <v>0</v>
      </c>
      <c r="E144" s="6">
        <v>109</v>
      </c>
      <c r="F144" s="6">
        <v>109</v>
      </c>
      <c r="G144" s="7">
        <v>100</v>
      </c>
    </row>
    <row r="145" spans="1:7" s="3" customFormat="1" ht="15" customHeight="1" x14ac:dyDescent="0.2">
      <c r="A145" s="45">
        <v>5213</v>
      </c>
      <c r="B145" s="48">
        <v>2324</v>
      </c>
      <c r="C145" s="117" t="str">
        <f>IF(COUNTBLANK(B145)=1,"",VLOOKUP(B145,'položky 2021'!$A$2:$B$561,2,0))</f>
        <v>Přijaté nekapitálové příspěvky a náhrady</v>
      </c>
      <c r="D145" s="6">
        <v>0</v>
      </c>
      <c r="E145" s="6">
        <v>79</v>
      </c>
      <c r="F145" s="6">
        <v>79</v>
      </c>
      <c r="G145" s="7">
        <v>100</v>
      </c>
    </row>
    <row r="146" spans="1:7" s="3" customFormat="1" ht="15" customHeight="1" x14ac:dyDescent="0.2">
      <c r="A146" s="47">
        <v>5213</v>
      </c>
      <c r="B146" s="9"/>
      <c r="C146" s="118" t="str">
        <f>IF(COUNTBLANK(A146)=1,"",VLOOKUP(A146,'paragrafy 2021'!$A$2:$B$527,2,0))</f>
        <v>Krizová opatření</v>
      </c>
      <c r="D146" s="11">
        <v>0</v>
      </c>
      <c r="E146" s="11">
        <v>188</v>
      </c>
      <c r="F146" s="11">
        <v>188</v>
      </c>
      <c r="G146" s="12">
        <v>100</v>
      </c>
    </row>
    <row r="147" spans="1:7" s="3" customFormat="1" ht="15" customHeight="1" x14ac:dyDescent="0.2">
      <c r="A147" s="13"/>
      <c r="B147" s="13"/>
      <c r="C147" s="13"/>
      <c r="D147" s="13"/>
      <c r="E147" s="13"/>
      <c r="F147" s="13"/>
      <c r="G147" s="13"/>
    </row>
    <row r="148" spans="1:7" s="3" customFormat="1" ht="15" customHeight="1" x14ac:dyDescent="0.2">
      <c r="A148" s="45">
        <v>5511</v>
      </c>
      <c r="B148" s="48">
        <v>2329</v>
      </c>
      <c r="C148" s="117" t="str">
        <f>IF(COUNTBLANK(B148)=1,"",VLOOKUP(B148,'položky 2021'!$A$2:$B$561,2,0))</f>
        <v>Ostatní nedaňové příjmy jinde nezařazené</v>
      </c>
      <c r="D148" s="6">
        <v>4400</v>
      </c>
      <c r="E148" s="6">
        <v>400</v>
      </c>
      <c r="F148" s="6">
        <v>400</v>
      </c>
      <c r="G148" s="7">
        <v>100</v>
      </c>
    </row>
    <row r="149" spans="1:7" s="3" customFormat="1" ht="15" customHeight="1" x14ac:dyDescent="0.2">
      <c r="A149" s="45">
        <v>5511</v>
      </c>
      <c r="B149" s="48">
        <v>3129</v>
      </c>
      <c r="C149" s="117" t="str">
        <f>IF(COUNTBLANK(B149)=1,"",VLOOKUP(B149,'položky 2021'!$A$2:$B$561,2,0))</f>
        <v>Ostatní investiční příjmy jinde nezařazené</v>
      </c>
      <c r="D149" s="6">
        <v>16450</v>
      </c>
      <c r="E149" s="6">
        <v>20450</v>
      </c>
      <c r="F149" s="6">
        <v>20450</v>
      </c>
      <c r="G149" s="7">
        <v>100</v>
      </c>
    </row>
    <row r="150" spans="1:7" s="3" customFormat="1" ht="15" customHeight="1" x14ac:dyDescent="0.2">
      <c r="A150" s="47">
        <v>5511</v>
      </c>
      <c r="B150" s="9"/>
      <c r="C150" s="118" t="str">
        <f>IF(COUNTBLANK(A150)=1,"",VLOOKUP(A150,'paragrafy 2021'!$A$2:$B$527,2,0))</f>
        <v>Požární ochrana - profesionální část</v>
      </c>
      <c r="D150" s="11">
        <v>20850</v>
      </c>
      <c r="E150" s="11">
        <v>20850</v>
      </c>
      <c r="F150" s="11">
        <v>20850</v>
      </c>
      <c r="G150" s="12">
        <v>100</v>
      </c>
    </row>
    <row r="151" spans="1:7" s="3" customFormat="1" ht="15" customHeight="1" x14ac:dyDescent="0.2">
      <c r="A151" s="13"/>
      <c r="B151" s="13"/>
      <c r="C151" s="13"/>
      <c r="D151" s="13"/>
      <c r="E151" s="13"/>
      <c r="F151" s="13"/>
      <c r="G151" s="13"/>
    </row>
    <row r="152" spans="1:7" s="3" customFormat="1" ht="15" customHeight="1" x14ac:dyDescent="0.2">
      <c r="A152" s="45">
        <v>5521</v>
      </c>
      <c r="B152" s="48">
        <v>2132</v>
      </c>
      <c r="C152" s="117" t="str">
        <f>IF(COUNTBLANK(B152)=1,"",VLOOKUP(B152,'položky 2021'!$A$2:$B$561,2,0))</f>
        <v>Příjmy z pronájmu ostatních nemovitých věcí a jejich částí</v>
      </c>
      <c r="D152" s="6">
        <v>0</v>
      </c>
      <c r="E152" s="6">
        <v>16</v>
      </c>
      <c r="F152" s="6">
        <v>16</v>
      </c>
      <c r="G152" s="7">
        <v>100</v>
      </c>
    </row>
    <row r="153" spans="1:7" s="3" customFormat="1" ht="15" customHeight="1" x14ac:dyDescent="0.2">
      <c r="A153" s="45">
        <v>5521</v>
      </c>
      <c r="B153" s="48">
        <v>2324</v>
      </c>
      <c r="C153" s="117" t="str">
        <f>IF(COUNTBLANK(B153)=1,"",VLOOKUP(B153,'položky 2021'!$A$2:$B$561,2,0))</f>
        <v>Přijaté nekapitálové příspěvky a náhrady</v>
      </c>
      <c r="D153" s="6">
        <v>0</v>
      </c>
      <c r="E153" s="6">
        <v>6</v>
      </c>
      <c r="F153" s="6">
        <v>104</v>
      </c>
      <c r="G153" s="7">
        <v>1733.3</v>
      </c>
    </row>
    <row r="154" spans="1:7" s="3" customFormat="1" ht="15" customHeight="1" x14ac:dyDescent="0.2">
      <c r="A154" s="47">
        <v>5521</v>
      </c>
      <c r="B154" s="9"/>
      <c r="C154" s="118" t="str">
        <f>IF(COUNTBLANK(A154)=1,"",VLOOKUP(A154,'paragrafy 2021'!$A$2:$B$527,2,0))</f>
        <v>Operační a informační střediska integrovaného záchranného systému</v>
      </c>
      <c r="D154" s="11">
        <v>0</v>
      </c>
      <c r="E154" s="11">
        <v>22</v>
      </c>
      <c r="F154" s="11">
        <v>120</v>
      </c>
      <c r="G154" s="12">
        <v>545.5</v>
      </c>
    </row>
    <row r="155" spans="1:7" s="3" customFormat="1" ht="15" customHeight="1" x14ac:dyDescent="0.2">
      <c r="A155" s="13"/>
      <c r="B155" s="13"/>
      <c r="C155" s="13"/>
      <c r="D155" s="13"/>
      <c r="E155" s="13"/>
      <c r="F155" s="13"/>
      <c r="G155" s="13"/>
    </row>
    <row r="156" spans="1:7" s="3" customFormat="1" ht="15" customHeight="1" x14ac:dyDescent="0.2">
      <c r="A156" s="45">
        <v>6113</v>
      </c>
      <c r="B156" s="48">
        <v>2310</v>
      </c>
      <c r="C156" s="117" t="str">
        <f>IF(COUNTBLANK(B156)=1,"",VLOOKUP(B156,'položky 2021'!$A$2:$B$561,2,0))</f>
        <v>Příjmy z prodeje krátkodobého a drobného dlouhodobého majetku</v>
      </c>
      <c r="D156" s="6">
        <v>0</v>
      </c>
      <c r="E156" s="6">
        <v>14</v>
      </c>
      <c r="F156" s="6">
        <v>14</v>
      </c>
      <c r="G156" s="7">
        <v>100</v>
      </c>
    </row>
    <row r="157" spans="1:7" s="3" customFormat="1" ht="15" customHeight="1" x14ac:dyDescent="0.2">
      <c r="A157" s="45">
        <v>6113</v>
      </c>
      <c r="B157" s="48">
        <v>2324</v>
      </c>
      <c r="C157" s="117" t="str">
        <f>IF(COUNTBLANK(B157)=1,"",VLOOKUP(B157,'položky 2021'!$A$2:$B$561,2,0))</f>
        <v>Přijaté nekapitálové příspěvky a náhrady</v>
      </c>
      <c r="D157" s="6">
        <v>0</v>
      </c>
      <c r="E157" s="6">
        <v>201</v>
      </c>
      <c r="F157" s="6">
        <v>213</v>
      </c>
      <c r="G157" s="7">
        <v>106</v>
      </c>
    </row>
    <row r="158" spans="1:7" s="3" customFormat="1" ht="15" customHeight="1" x14ac:dyDescent="0.2">
      <c r="A158" s="45">
        <v>6113</v>
      </c>
      <c r="B158" s="48">
        <v>2328</v>
      </c>
      <c r="C158" s="117" t="str">
        <f>IF(COUNTBLANK(B158)=1,"",VLOOKUP(B158,'položky 2021'!$A$2:$B$561,2,0))</f>
        <v>Neidentifikované příjmy</v>
      </c>
      <c r="D158" s="6">
        <v>0</v>
      </c>
      <c r="E158" s="6">
        <v>0</v>
      </c>
      <c r="F158" s="6">
        <v>0</v>
      </c>
      <c r="G158" s="7">
        <v>0</v>
      </c>
    </row>
    <row r="159" spans="1:7" s="3" customFormat="1" ht="15" customHeight="1" x14ac:dyDescent="0.2">
      <c r="A159" s="47">
        <v>6113</v>
      </c>
      <c r="B159" s="9"/>
      <c r="C159" s="118" t="str">
        <f>IF(COUNTBLANK(A159)=1,"",VLOOKUP(A159,'paragrafy 2021'!$A$2:$B$527,2,0))</f>
        <v>Zastupitelstva krajů</v>
      </c>
      <c r="D159" s="11">
        <v>0</v>
      </c>
      <c r="E159" s="11">
        <v>215</v>
      </c>
      <c r="F159" s="11">
        <v>227</v>
      </c>
      <c r="G159" s="12">
        <v>105.6</v>
      </c>
    </row>
    <row r="160" spans="1:7" s="3" customFormat="1" ht="15" customHeight="1" x14ac:dyDescent="0.2">
      <c r="A160" s="13"/>
      <c r="B160" s="13"/>
      <c r="C160" s="13"/>
      <c r="D160" s="13"/>
      <c r="E160" s="13"/>
      <c r="F160" s="13"/>
      <c r="G160" s="13"/>
    </row>
    <row r="161" spans="1:7" s="3" customFormat="1" ht="15" customHeight="1" x14ac:dyDescent="0.2">
      <c r="A161" s="45">
        <v>6172</v>
      </c>
      <c r="B161" s="48">
        <v>2111</v>
      </c>
      <c r="C161" s="117" t="str">
        <f>IF(COUNTBLANK(B161)=1,"",VLOOKUP(B161,'položky 2021'!$A$2:$B$561,2,0))</f>
        <v>Příjmy z poskytování služeb a výrobků</v>
      </c>
      <c r="D161" s="6">
        <v>1</v>
      </c>
      <c r="E161" s="6">
        <v>122</v>
      </c>
      <c r="F161" s="6">
        <v>14</v>
      </c>
      <c r="G161" s="7">
        <v>11.5</v>
      </c>
    </row>
    <row r="162" spans="1:7" s="3" customFormat="1" ht="15" customHeight="1" x14ac:dyDescent="0.2">
      <c r="A162" s="45">
        <v>6172</v>
      </c>
      <c r="B162" s="48">
        <v>2132</v>
      </c>
      <c r="C162" s="117" t="str">
        <f>IF(COUNTBLANK(B162)=1,"",VLOOKUP(B162,'položky 2021'!$A$2:$B$561,2,0))</f>
        <v>Příjmy z pronájmu ostatních nemovitých věcí a jejich částí</v>
      </c>
      <c r="D162" s="6">
        <v>779</v>
      </c>
      <c r="E162" s="6">
        <v>742</v>
      </c>
      <c r="F162" s="6">
        <v>619</v>
      </c>
      <c r="G162" s="7">
        <v>83.4</v>
      </c>
    </row>
    <row r="163" spans="1:7" s="3" customFormat="1" ht="15" customHeight="1" x14ac:dyDescent="0.2">
      <c r="A163" s="45">
        <v>6172</v>
      </c>
      <c r="B163" s="48">
        <v>2139</v>
      </c>
      <c r="C163" s="117" t="str">
        <f>IF(COUNTBLANK(B163)=1,"",VLOOKUP(B163,'položky 2021'!$A$2:$B$561,2,0))</f>
        <v>Ostatní příjmy z pronájmu majetku</v>
      </c>
      <c r="D163" s="6">
        <v>8</v>
      </c>
      <c r="E163" s="6">
        <v>8</v>
      </c>
      <c r="F163" s="6">
        <v>2</v>
      </c>
      <c r="G163" s="7">
        <v>25</v>
      </c>
    </row>
    <row r="164" spans="1:7" s="3" customFormat="1" ht="15" customHeight="1" x14ac:dyDescent="0.2">
      <c r="A164" s="45">
        <v>6172</v>
      </c>
      <c r="B164" s="48">
        <v>2143</v>
      </c>
      <c r="C164" s="117" t="str">
        <f>IF(COUNTBLANK(B164)=1,"",VLOOKUP(B164,'položky 2021'!$A$2:$B$561,2,0))</f>
        <v>Kursové rozdíly v příjmech</v>
      </c>
      <c r="D164" s="6">
        <v>0</v>
      </c>
      <c r="E164" s="6">
        <v>0</v>
      </c>
      <c r="F164" s="6">
        <v>0</v>
      </c>
      <c r="G164" s="7">
        <v>0</v>
      </c>
    </row>
    <row r="165" spans="1:7" s="3" customFormat="1" ht="15" customHeight="1" x14ac:dyDescent="0.2">
      <c r="A165" s="45">
        <v>6172</v>
      </c>
      <c r="B165" s="48">
        <v>2211</v>
      </c>
      <c r="C165" s="117" t="str">
        <f>IF(COUNTBLANK(B165)=1,"",VLOOKUP(B165,'položky 2021'!$A$2:$B$561,2,0))</f>
        <v>Sankční platby přijaté od státu, obcí a krajů</v>
      </c>
      <c r="D165" s="6">
        <v>5</v>
      </c>
      <c r="E165" s="6">
        <v>28</v>
      </c>
      <c r="F165" s="6">
        <v>23</v>
      </c>
      <c r="G165" s="7">
        <v>82.1</v>
      </c>
    </row>
    <row r="166" spans="1:7" s="3" customFormat="1" ht="15" customHeight="1" x14ac:dyDescent="0.2">
      <c r="A166" s="45">
        <v>6172</v>
      </c>
      <c r="B166" s="48">
        <v>2212</v>
      </c>
      <c r="C166" s="117" t="str">
        <f>IF(COUNTBLANK(B166)=1,"",VLOOKUP(B166,'položky 2021'!$A$2:$B$561,2,0))</f>
        <v>Sankční platby přijaté od jiných subjektů</v>
      </c>
      <c r="D166" s="6">
        <v>30</v>
      </c>
      <c r="E166" s="6">
        <v>50</v>
      </c>
      <c r="F166" s="6">
        <v>144</v>
      </c>
      <c r="G166" s="7">
        <v>288</v>
      </c>
    </row>
    <row r="167" spans="1:7" s="3" customFormat="1" ht="15" customHeight="1" x14ac:dyDescent="0.2">
      <c r="A167" s="45">
        <v>6172</v>
      </c>
      <c r="B167" s="48">
        <v>2324</v>
      </c>
      <c r="C167" s="117" t="str">
        <f>IF(COUNTBLANK(B167)=1,"",VLOOKUP(B167,'položky 2021'!$A$2:$B$561,2,0))</f>
        <v>Přijaté nekapitálové příspěvky a náhrady</v>
      </c>
      <c r="D167" s="6">
        <v>65</v>
      </c>
      <c r="E167" s="6">
        <v>7672</v>
      </c>
      <c r="F167" s="6">
        <v>4849</v>
      </c>
      <c r="G167" s="7">
        <v>63.2</v>
      </c>
    </row>
    <row r="168" spans="1:7" s="3" customFormat="1" ht="15" customHeight="1" x14ac:dyDescent="0.2">
      <c r="A168" s="45">
        <v>6172</v>
      </c>
      <c r="B168" s="48">
        <v>2328</v>
      </c>
      <c r="C168" s="117" t="str">
        <f>IF(COUNTBLANK(B168)=1,"",VLOOKUP(B168,'položky 2021'!$A$2:$B$561,2,0))</f>
        <v>Neidentifikované příjmy</v>
      </c>
      <c r="D168" s="6">
        <v>0</v>
      </c>
      <c r="E168" s="6">
        <v>0</v>
      </c>
      <c r="F168" s="6">
        <v>0</v>
      </c>
      <c r="G168" s="7">
        <v>0</v>
      </c>
    </row>
    <row r="169" spans="1:7" s="3" customFormat="1" ht="15" customHeight="1" x14ac:dyDescent="0.2">
      <c r="A169" s="45">
        <v>6172</v>
      </c>
      <c r="B169" s="48">
        <v>2329</v>
      </c>
      <c r="C169" s="117" t="str">
        <f>IF(COUNTBLANK(B169)=1,"",VLOOKUP(B169,'položky 2021'!$A$2:$B$561,2,0))</f>
        <v>Ostatní nedaňové příjmy jinde nezařazené</v>
      </c>
      <c r="D169" s="6">
        <v>0</v>
      </c>
      <c r="E169" s="6">
        <v>380</v>
      </c>
      <c r="F169" s="6">
        <v>380</v>
      </c>
      <c r="G169" s="7">
        <v>100</v>
      </c>
    </row>
    <row r="170" spans="1:7" s="3" customFormat="1" ht="15" customHeight="1" x14ac:dyDescent="0.2">
      <c r="A170" s="47">
        <v>6172</v>
      </c>
      <c r="B170" s="9"/>
      <c r="C170" s="118" t="str">
        <f>IF(COUNTBLANK(A170)=1,"",VLOOKUP(A170,'paragrafy 2021'!$A$2:$B$527,2,0))</f>
        <v>Činnost regionální správy</v>
      </c>
      <c r="D170" s="11">
        <v>888</v>
      </c>
      <c r="E170" s="11">
        <v>9002</v>
      </c>
      <c r="F170" s="11">
        <v>6031</v>
      </c>
      <c r="G170" s="12">
        <v>67</v>
      </c>
    </row>
    <row r="171" spans="1:7" s="3" customFormat="1" ht="15" customHeight="1" x14ac:dyDescent="0.2">
      <c r="A171" s="13"/>
      <c r="B171" s="13"/>
      <c r="C171" s="13"/>
      <c r="D171" s="13"/>
      <c r="E171" s="13"/>
      <c r="F171" s="13"/>
      <c r="G171" s="13"/>
    </row>
    <row r="172" spans="1:7" s="3" customFormat="1" ht="15" customHeight="1" x14ac:dyDescent="0.2">
      <c r="A172" s="45">
        <v>6310</v>
      </c>
      <c r="B172" s="48">
        <v>2141</v>
      </c>
      <c r="C172" s="117" t="str">
        <f>IF(COUNTBLANK(B172)=1,"",VLOOKUP(B172,'položky 2021'!$A$2:$B$561,2,0))</f>
        <v>Příjmy z úroků (část)</v>
      </c>
      <c r="D172" s="6">
        <v>3000</v>
      </c>
      <c r="E172" s="6">
        <v>3000</v>
      </c>
      <c r="F172" s="6">
        <v>12362</v>
      </c>
      <c r="G172" s="7">
        <v>412.1</v>
      </c>
    </row>
    <row r="173" spans="1:7" s="3" customFormat="1" ht="15" customHeight="1" x14ac:dyDescent="0.2">
      <c r="A173" s="45">
        <v>6310</v>
      </c>
      <c r="B173" s="48">
        <v>2143</v>
      </c>
      <c r="C173" s="117" t="str">
        <f>IF(COUNTBLANK(B173)=1,"",VLOOKUP(B173,'položky 2021'!$A$2:$B$561,2,0))</f>
        <v>Kursové rozdíly v příjmech</v>
      </c>
      <c r="D173" s="6">
        <v>0</v>
      </c>
      <c r="E173" s="6">
        <v>31</v>
      </c>
      <c r="F173" s="6">
        <v>31</v>
      </c>
      <c r="G173" s="7">
        <v>100</v>
      </c>
    </row>
    <row r="174" spans="1:7" s="3" customFormat="1" ht="15" customHeight="1" x14ac:dyDescent="0.2">
      <c r="A174" s="47">
        <v>6310</v>
      </c>
      <c r="B174" s="9"/>
      <c r="C174" s="118" t="str">
        <f>IF(COUNTBLANK(A174)=1,"",VLOOKUP(A174,'paragrafy 2021'!$A$2:$B$527,2,0))</f>
        <v>Obecné příjmy a výdaje z finančních operací</v>
      </c>
      <c r="D174" s="11">
        <v>3000</v>
      </c>
      <c r="E174" s="11">
        <v>3031</v>
      </c>
      <c r="F174" s="11">
        <v>12393</v>
      </c>
      <c r="G174" s="12">
        <v>408.9</v>
      </c>
    </row>
    <row r="175" spans="1:7" s="3" customFormat="1" ht="15" customHeight="1" x14ac:dyDescent="0.2">
      <c r="A175" s="13"/>
      <c r="B175" s="13"/>
      <c r="C175" s="13"/>
      <c r="D175" s="13"/>
      <c r="E175" s="13"/>
      <c r="F175" s="13"/>
      <c r="G175" s="13"/>
    </row>
    <row r="176" spans="1:7" s="3" customFormat="1" ht="15" customHeight="1" x14ac:dyDescent="0.2">
      <c r="A176" s="45">
        <v>6320</v>
      </c>
      <c r="B176" s="48">
        <v>2322</v>
      </c>
      <c r="C176" s="117" t="str">
        <f>IF(COUNTBLANK(B176)=1,"",VLOOKUP(B176,'položky 2021'!$A$2:$B$561,2,0))</f>
        <v>Přijaté pojistné náhrady</v>
      </c>
      <c r="D176" s="6">
        <v>0</v>
      </c>
      <c r="E176" s="6">
        <v>10475</v>
      </c>
      <c r="F176" s="6">
        <v>10482</v>
      </c>
      <c r="G176" s="7">
        <v>100.1</v>
      </c>
    </row>
    <row r="177" spans="1:7" s="3" customFormat="1" ht="15" customHeight="1" x14ac:dyDescent="0.2">
      <c r="A177" s="47">
        <v>6320</v>
      </c>
      <c r="B177" s="9"/>
      <c r="C177" s="118" t="str">
        <f>IF(COUNTBLANK(A177)=1,"",VLOOKUP(A177,'paragrafy 2021'!$A$2:$B$527,2,0))</f>
        <v>Pojištění funkčně nespecifikované</v>
      </c>
      <c r="D177" s="11">
        <v>0</v>
      </c>
      <c r="E177" s="11">
        <v>10475</v>
      </c>
      <c r="F177" s="11">
        <v>10482</v>
      </c>
      <c r="G177" s="12">
        <v>100.1</v>
      </c>
    </row>
    <row r="178" spans="1:7" s="3" customFormat="1" ht="15" customHeight="1" x14ac:dyDescent="0.2">
      <c r="A178" s="13"/>
      <c r="B178" s="13"/>
      <c r="C178" s="13"/>
      <c r="D178" s="13"/>
      <c r="E178" s="13"/>
      <c r="F178" s="13"/>
      <c r="G178" s="13"/>
    </row>
    <row r="179" spans="1:7" s="3" customFormat="1" ht="15" customHeight="1" x14ac:dyDescent="0.2">
      <c r="A179" s="45">
        <v>6402</v>
      </c>
      <c r="B179" s="48">
        <v>2222</v>
      </c>
      <c r="C179" s="117" t="str">
        <f>IF(COUNTBLANK(B179)=1,"",VLOOKUP(B179,'položky 2021'!$A$2:$B$561,2,0))</f>
        <v>Ostatní příjmy z finančního vypořádání od jiných veřejných rozpočtů</v>
      </c>
      <c r="D179" s="6">
        <v>0</v>
      </c>
      <c r="E179" s="6">
        <v>18</v>
      </c>
      <c r="F179" s="6">
        <f>-3220+3237.54</f>
        <v>17.539999999999964</v>
      </c>
      <c r="G179" s="7">
        <f>F179/E179*100</f>
        <v>97.444444444444244</v>
      </c>
    </row>
    <row r="180" spans="1:7" s="3" customFormat="1" ht="15" customHeight="1" x14ac:dyDescent="0.2">
      <c r="A180" s="45">
        <v>6402</v>
      </c>
      <c r="B180" s="48">
        <v>2223</v>
      </c>
      <c r="C180" s="117" t="str">
        <f>IF(COUNTBLANK(B180)=1,"",VLOOKUP(B180,'položky 2021'!$A$2:$B$561,2,0))</f>
        <v>Příjmy z finančního vypořádání mezi krajem a obcemi</v>
      </c>
      <c r="D180" s="6">
        <v>0</v>
      </c>
      <c r="E180" s="6">
        <v>19054</v>
      </c>
      <c r="F180" s="6">
        <v>19804</v>
      </c>
      <c r="G180" s="7">
        <v>103.9</v>
      </c>
    </row>
    <row r="181" spans="1:7" s="3" customFormat="1" ht="15" customHeight="1" x14ac:dyDescent="0.2">
      <c r="A181" s="45">
        <v>6402</v>
      </c>
      <c r="B181" s="48">
        <v>2227</v>
      </c>
      <c r="C181" s="117" t="str">
        <f>IF(COUNTBLANK(B181)=1,"",VLOOKUP(B181,'položky 2021'!$A$2:$B$561,2,0))</f>
        <v>Příjmy z finančního vypořádání mezi regionální radou a kraji, obcemi a dobrovolnými svazky obcí</v>
      </c>
      <c r="D181" s="6">
        <v>0</v>
      </c>
      <c r="E181" s="6">
        <v>226</v>
      </c>
      <c r="F181" s="6">
        <v>226</v>
      </c>
      <c r="G181" s="7">
        <v>100</v>
      </c>
    </row>
    <row r="182" spans="1:7" s="3" customFormat="1" ht="15" customHeight="1" x14ac:dyDescent="0.2">
      <c r="A182" s="45">
        <v>6402</v>
      </c>
      <c r="B182" s="48">
        <v>2229</v>
      </c>
      <c r="C182" s="117" t="str">
        <f>IF(COUNTBLANK(B182)=1,"",VLOOKUP(B182,'položky 2021'!$A$2:$B$561,2,0))</f>
        <v>Ostatní přijaté vratky transferů a podobné příjmy</v>
      </c>
      <c r="D182" s="6">
        <v>0</v>
      </c>
      <c r="E182" s="6">
        <v>57983</v>
      </c>
      <c r="F182" s="6">
        <v>59261</v>
      </c>
      <c r="G182" s="7">
        <v>102.2</v>
      </c>
    </row>
    <row r="183" spans="1:7" s="3" customFormat="1" ht="15" customHeight="1" x14ac:dyDescent="0.2">
      <c r="A183" s="47">
        <v>6402</v>
      </c>
      <c r="B183" s="9"/>
      <c r="C183" s="118" t="str">
        <f>IF(COUNTBLANK(A183)=1,"",VLOOKUP(A183,'paragrafy 2021'!$A$2:$B$527,2,0))</f>
        <v>Finanční vypořádání</v>
      </c>
      <c r="D183" s="11">
        <v>0</v>
      </c>
      <c r="E183" s="11">
        <f>SUM(E179:E182)</f>
        <v>77281</v>
      </c>
      <c r="F183" s="11">
        <f>SUM(F179:F182)</f>
        <v>79308.540000000008</v>
      </c>
      <c r="G183" s="12">
        <f>F183/E183*100</f>
        <v>102.62359441518616</v>
      </c>
    </row>
    <row r="184" spans="1:7" s="3" customFormat="1" ht="15" customHeight="1" x14ac:dyDescent="0.2">
      <c r="A184" s="13"/>
      <c r="B184" s="13"/>
      <c r="C184" s="13"/>
      <c r="D184" s="13"/>
      <c r="E184" s="13"/>
      <c r="F184" s="13"/>
      <c r="G184" s="13"/>
    </row>
    <row r="185" spans="1:7" s="3" customFormat="1" ht="15" customHeight="1" x14ac:dyDescent="0.2">
      <c r="A185" s="45">
        <v>6409</v>
      </c>
      <c r="B185" s="48">
        <v>2211</v>
      </c>
      <c r="C185" s="117" t="str">
        <f>IF(COUNTBLANK(B185)=1,"",VLOOKUP(B185,'položky 2021'!$A$2:$B$561,2,0))</f>
        <v>Sankční platby přijaté od státu, obcí a krajů</v>
      </c>
      <c r="D185" s="6">
        <v>41353</v>
      </c>
      <c r="E185" s="6">
        <v>41353</v>
      </c>
      <c r="F185" s="6">
        <v>385</v>
      </c>
      <c r="G185" s="7">
        <v>0.9</v>
      </c>
    </row>
    <row r="186" spans="1:7" s="3" customFormat="1" ht="15" customHeight="1" x14ac:dyDescent="0.2">
      <c r="A186" s="45">
        <v>6409</v>
      </c>
      <c r="B186" s="48">
        <v>2229</v>
      </c>
      <c r="C186" s="117" t="str">
        <f>IF(COUNTBLANK(B186)=1,"",VLOOKUP(B186,'položky 2021'!$A$2:$B$561,2,0))</f>
        <v>Ostatní přijaté vratky transferů a podobné příjmy</v>
      </c>
      <c r="D186" s="6">
        <v>0</v>
      </c>
      <c r="E186" s="6">
        <v>1233</v>
      </c>
      <c r="F186" s="6">
        <v>1738</v>
      </c>
      <c r="G186" s="7">
        <v>141</v>
      </c>
    </row>
    <row r="187" spans="1:7" s="3" customFormat="1" ht="15" customHeight="1" x14ac:dyDescent="0.2">
      <c r="A187" s="47">
        <v>6409</v>
      </c>
      <c r="B187" s="9"/>
      <c r="C187" s="118" t="str">
        <f>IF(COUNTBLANK(A187)=1,"",VLOOKUP(A187,'paragrafy 2021'!$A$2:$B$527,2,0))</f>
        <v>Ostatní činnosti jinde nezařazené</v>
      </c>
      <c r="D187" s="11">
        <v>41353</v>
      </c>
      <c r="E187" s="11">
        <v>42586</v>
      </c>
      <c r="F187" s="11">
        <v>2123</v>
      </c>
      <c r="G187" s="12">
        <v>5</v>
      </c>
    </row>
    <row r="188" spans="1:7" s="3" customFormat="1" ht="15" customHeight="1" x14ac:dyDescent="0.2">
      <c r="A188" s="13"/>
      <c r="B188" s="13"/>
      <c r="C188" s="13"/>
      <c r="D188" s="13"/>
      <c r="E188" s="13"/>
      <c r="F188" s="13"/>
      <c r="G188" s="13"/>
    </row>
    <row r="189" spans="1:7" s="3" customFormat="1" ht="15" customHeight="1" x14ac:dyDescent="0.2">
      <c r="A189" s="5" t="s">
        <v>11</v>
      </c>
      <c r="B189" s="48">
        <v>2412</v>
      </c>
      <c r="C189" s="117" t="str">
        <f>IF(COUNTBLANK(B189)=1,"",VLOOKUP(B189,'položky 2021'!$A$2:$B$561,2,0))</f>
        <v>Splátky půjčených prostředků od ponikatelských nefinančních subjektů - právnických osob</v>
      </c>
      <c r="D189" s="6">
        <v>10855</v>
      </c>
      <c r="E189" s="6">
        <v>8855</v>
      </c>
      <c r="F189" s="6">
        <v>3387</v>
      </c>
      <c r="G189" s="7">
        <v>38.200000000000003</v>
      </c>
    </row>
    <row r="190" spans="1:7" s="3" customFormat="1" ht="15" customHeight="1" x14ac:dyDescent="0.2">
      <c r="A190" s="5" t="s">
        <v>11</v>
      </c>
      <c r="B190" s="48">
        <v>2420</v>
      </c>
      <c r="C190" s="117" t="str">
        <f>IF(COUNTBLANK(B190)=1,"",VLOOKUP(B190,'položky 2021'!$A$2:$B$561,2,0))</f>
        <v>Splátky půjčených prostředků od obecně prospěšných společností a podobných subjektů</v>
      </c>
      <c r="D190" s="6">
        <v>146539</v>
      </c>
      <c r="E190" s="6">
        <v>146139</v>
      </c>
      <c r="F190" s="6">
        <v>146139</v>
      </c>
      <c r="G190" s="7">
        <v>100</v>
      </c>
    </row>
    <row r="191" spans="1:7" s="3" customFormat="1" ht="15" customHeight="1" x14ac:dyDescent="0.2">
      <c r="A191" s="5" t="s">
        <v>11</v>
      </c>
      <c r="B191" s="48">
        <v>2441</v>
      </c>
      <c r="C191" s="117" t="str">
        <f>IF(COUNTBLANK(B191)=1,"",VLOOKUP(B191,'položky 2021'!$A$2:$B$561,2,0))</f>
        <v>Splátky půjčených prostředků od obcí</v>
      </c>
      <c r="D191" s="6">
        <v>8178</v>
      </c>
      <c r="E191" s="6">
        <v>8178</v>
      </c>
      <c r="F191" s="6">
        <v>23289</v>
      </c>
      <c r="G191" s="7">
        <v>284.8</v>
      </c>
    </row>
    <row r="192" spans="1:7" s="3" customFormat="1" ht="15" customHeight="1" x14ac:dyDescent="0.2">
      <c r="A192" s="5" t="s">
        <v>11</v>
      </c>
      <c r="B192" s="48">
        <v>2451</v>
      </c>
      <c r="C192" s="117" t="str">
        <f>IF(COUNTBLANK(B192)=1,"",VLOOKUP(B192,'položky 2021'!$A$2:$B$561,2,0))</f>
        <v>Splátky půjčených prostředků od příspěvkových organizací</v>
      </c>
      <c r="D192" s="6">
        <v>292239</v>
      </c>
      <c r="E192" s="6">
        <v>318863</v>
      </c>
      <c r="F192" s="6">
        <v>272049</v>
      </c>
      <c r="G192" s="7">
        <v>85.3</v>
      </c>
    </row>
    <row r="193" spans="1:7" s="3" customFormat="1" ht="15" customHeight="1" x14ac:dyDescent="0.2">
      <c r="A193" s="8" t="s">
        <v>11</v>
      </c>
      <c r="B193" s="9"/>
      <c r="C193" s="10" t="s">
        <v>73</v>
      </c>
      <c r="D193" s="11">
        <v>457811</v>
      </c>
      <c r="E193" s="11">
        <v>482035</v>
      </c>
      <c r="F193" s="11">
        <v>444864</v>
      </c>
      <c r="G193" s="12">
        <v>92.3</v>
      </c>
    </row>
    <row r="194" spans="1:7" s="3" customFormat="1" ht="15" customHeight="1" x14ac:dyDescent="0.2">
      <c r="A194" s="13"/>
      <c r="B194" s="13"/>
      <c r="C194" s="13"/>
      <c r="D194" s="13"/>
      <c r="E194" s="13"/>
      <c r="F194" s="13"/>
      <c r="G194" s="13"/>
    </row>
    <row r="195" spans="1:7" s="3" customFormat="1" ht="15" customHeight="1" x14ac:dyDescent="0.2">
      <c r="A195" s="5" t="s">
        <v>11</v>
      </c>
      <c r="B195" s="48">
        <v>4111</v>
      </c>
      <c r="C195" s="117" t="str">
        <f>IF(COUNTBLANK(B195)=1,"",VLOOKUP(B195,'položky 2021'!$A$2:$B$561,2,0))</f>
        <v>Neinvestiční přijaté transfery z všeobecné pokladní správy státního rozpočtu</v>
      </c>
      <c r="D195" s="6">
        <v>0</v>
      </c>
      <c r="E195" s="6">
        <v>124300</v>
      </c>
      <c r="F195" s="6">
        <v>125260</v>
      </c>
      <c r="G195" s="7">
        <v>100.8</v>
      </c>
    </row>
    <row r="196" spans="1:7" s="3" customFormat="1" ht="15" customHeight="1" x14ac:dyDescent="0.2">
      <c r="A196" s="5" t="s">
        <v>11</v>
      </c>
      <c r="B196" s="48">
        <v>4112</v>
      </c>
      <c r="C196" s="117" t="str">
        <f>IF(COUNTBLANK(B196)=1,"",VLOOKUP(B196,'položky 2021'!$A$2:$B$561,2,0))</f>
        <v>Neinvestiční přijaté transfery ze státního rozpočtu v rámci souhrnného dotačního vztahu</v>
      </c>
      <c r="D196" s="6">
        <v>171417</v>
      </c>
      <c r="E196" s="6">
        <v>171417</v>
      </c>
      <c r="F196" s="6">
        <v>142847</v>
      </c>
      <c r="G196" s="7">
        <v>83.3</v>
      </c>
    </row>
    <row r="197" spans="1:7" s="3" customFormat="1" ht="15" customHeight="1" x14ac:dyDescent="0.2">
      <c r="A197" s="5" t="s">
        <v>11</v>
      </c>
      <c r="B197" s="48">
        <v>4113</v>
      </c>
      <c r="C197" s="117" t="str">
        <f>IF(COUNTBLANK(B197)=1,"",VLOOKUP(B197,'položky 2021'!$A$2:$B$561,2,0))</f>
        <v>Neinvestiční přijaté transfery ze státních fondů</v>
      </c>
      <c r="D197" s="6">
        <v>0</v>
      </c>
      <c r="E197" s="6">
        <v>153135</v>
      </c>
      <c r="F197" s="6">
        <v>113536</v>
      </c>
      <c r="G197" s="7">
        <v>74.099999999999994</v>
      </c>
    </row>
    <row r="198" spans="1:7" s="3" customFormat="1" ht="15" customHeight="1" x14ac:dyDescent="0.2">
      <c r="A198" s="5" t="s">
        <v>11</v>
      </c>
      <c r="B198" s="48">
        <v>4116</v>
      </c>
      <c r="C198" s="117" t="str">
        <f>IF(COUNTBLANK(B198)=1,"",VLOOKUP(B198,'položky 2021'!$A$2:$B$561,2,0))</f>
        <v>Ostatní neinvestiční přijaté transfery ze státního rozpočtu</v>
      </c>
      <c r="D198" s="6">
        <v>408757</v>
      </c>
      <c r="E198" s="6">
        <v>23083662</v>
      </c>
      <c r="F198" s="6">
        <f>19731981-5293.13</f>
        <v>19726687.870000001</v>
      </c>
      <c r="G198" s="7">
        <f>F198/E198*100</f>
        <v>85.457358845403306</v>
      </c>
    </row>
    <row r="199" spans="1:7" s="3" customFormat="1" ht="15" customHeight="1" x14ac:dyDescent="0.2">
      <c r="A199" s="5" t="s">
        <v>11</v>
      </c>
      <c r="B199" s="48">
        <v>4118</v>
      </c>
      <c r="C199" s="117" t="str">
        <f>IF(COUNTBLANK(B199)=1,"",VLOOKUP(B199,'položky 2021'!$A$2:$B$561,2,0))</f>
        <v>Neinvestiční převody z Národního fondu</v>
      </c>
      <c r="D199" s="6">
        <v>570</v>
      </c>
      <c r="E199" s="6">
        <v>5205</v>
      </c>
      <c r="F199" s="6">
        <v>4910</v>
      </c>
      <c r="G199" s="7">
        <v>94.3</v>
      </c>
    </row>
    <row r="200" spans="1:7" s="3" customFormat="1" ht="15" customHeight="1" x14ac:dyDescent="0.2">
      <c r="A200" s="5" t="s">
        <v>11</v>
      </c>
      <c r="B200" s="48">
        <v>4121</v>
      </c>
      <c r="C200" s="117" t="str">
        <f>IF(COUNTBLANK(B200)=1,"",VLOOKUP(B200,'položky 2021'!$A$2:$B$561,2,0))</f>
        <v>Neinvestiční přijaté transfery od obcí</v>
      </c>
      <c r="D200" s="6">
        <v>84418</v>
      </c>
      <c r="E200" s="6">
        <v>85866</v>
      </c>
      <c r="F200" s="6">
        <v>77995</v>
      </c>
      <c r="G200" s="7">
        <v>90.8</v>
      </c>
    </row>
    <row r="201" spans="1:7" s="3" customFormat="1" ht="15" customHeight="1" x14ac:dyDescent="0.2">
      <c r="A201" s="5" t="s">
        <v>11</v>
      </c>
      <c r="B201" s="48">
        <v>4122</v>
      </c>
      <c r="C201" s="117" t="str">
        <f>IF(COUNTBLANK(B201)=1,"",VLOOKUP(B201,'položky 2021'!$A$2:$B$561,2,0))</f>
        <v>Neinvestiční přijaté transfery od krajů</v>
      </c>
      <c r="D201" s="6">
        <v>26474</v>
      </c>
      <c r="E201" s="6">
        <v>25677</v>
      </c>
      <c r="F201" s="6">
        <v>25318</v>
      </c>
      <c r="G201" s="7">
        <v>98.6</v>
      </c>
    </row>
    <row r="202" spans="1:7" s="3" customFormat="1" ht="15" customHeight="1" x14ac:dyDescent="0.2">
      <c r="A202" s="5" t="s">
        <v>11</v>
      </c>
      <c r="B202" s="48">
        <v>4151</v>
      </c>
      <c r="C202" s="117" t="str">
        <f>IF(COUNTBLANK(B202)=1,"",VLOOKUP(B202,'položky 2021'!$A$2:$B$561,2,0))</f>
        <v>Neinvestiční přijaté transfery od cizích států</v>
      </c>
      <c r="D202" s="6">
        <v>831</v>
      </c>
      <c r="E202" s="6">
        <v>734</v>
      </c>
      <c r="F202" s="6">
        <v>734</v>
      </c>
      <c r="G202" s="7">
        <v>100</v>
      </c>
    </row>
    <row r="203" spans="1:7" s="3" customFormat="1" ht="15" customHeight="1" x14ac:dyDescent="0.2">
      <c r="A203" s="5" t="s">
        <v>11</v>
      </c>
      <c r="B203" s="48">
        <v>4152</v>
      </c>
      <c r="C203" s="117" t="str">
        <f>IF(COUNTBLANK(B203)=1,"",VLOOKUP(B203,'položky 2021'!$A$2:$B$561,2,0))</f>
        <v>Neinvestiční přijaté transfery od mezinárodních institucí</v>
      </c>
      <c r="D203" s="6">
        <v>9813</v>
      </c>
      <c r="E203" s="6">
        <v>9407</v>
      </c>
      <c r="F203" s="6">
        <v>9313</v>
      </c>
      <c r="G203" s="7">
        <v>99</v>
      </c>
    </row>
    <row r="204" spans="1:7" s="3" customFormat="1" ht="15" customHeight="1" x14ac:dyDescent="0.2">
      <c r="A204" s="8" t="s">
        <v>11</v>
      </c>
      <c r="B204" s="9"/>
      <c r="C204" s="10" t="s">
        <v>78</v>
      </c>
      <c r="D204" s="11">
        <v>702280</v>
      </c>
      <c r="E204" s="11">
        <v>23659403</v>
      </c>
      <c r="F204" s="11">
        <f>SUM(F195:F203)</f>
        <v>20226600.870000001</v>
      </c>
      <c r="G204" s="12">
        <f>F204/E204*100</f>
        <v>85.490749153729709</v>
      </c>
    </row>
    <row r="205" spans="1:7" s="3" customFormat="1" ht="15" customHeight="1" x14ac:dyDescent="0.2">
      <c r="A205" s="13"/>
      <c r="B205" s="13"/>
      <c r="C205" s="13"/>
      <c r="D205" s="13"/>
      <c r="E205" s="13"/>
      <c r="F205" s="13"/>
      <c r="G205" s="13"/>
    </row>
    <row r="206" spans="1:7" s="3" customFormat="1" ht="15" customHeight="1" x14ac:dyDescent="0.2">
      <c r="A206" s="5" t="s">
        <v>11</v>
      </c>
      <c r="B206" s="48">
        <v>4134</v>
      </c>
      <c r="C206" s="117" t="str">
        <f>IF(COUNTBLANK(B206)=1,"",VLOOKUP(B206,'položky 2021'!$A$2:$B$561,2,0))</f>
        <v>Převody z rozpočtových účtů</v>
      </c>
      <c r="D206" s="6">
        <v>0</v>
      </c>
      <c r="E206" s="6">
        <v>0</v>
      </c>
      <c r="F206" s="6">
        <v>14702860</v>
      </c>
      <c r="G206" s="7">
        <v>0</v>
      </c>
    </row>
    <row r="207" spans="1:7" s="3" customFormat="1" ht="15" customHeight="1" x14ac:dyDescent="0.2">
      <c r="A207" s="5" t="s">
        <v>11</v>
      </c>
      <c r="B207" s="48">
        <v>4139</v>
      </c>
      <c r="C207" s="117" t="str">
        <f>IF(COUNTBLANK(B207)=1,"",VLOOKUP(B207,'položky 2021'!$A$2:$B$561,2,0))</f>
        <v>Ostatní převody z vlastních fondů</v>
      </c>
      <c r="D207" s="6">
        <v>0</v>
      </c>
      <c r="E207" s="6">
        <v>0</v>
      </c>
      <c r="F207" s="6">
        <v>781</v>
      </c>
      <c r="G207" s="7">
        <v>0</v>
      </c>
    </row>
    <row r="208" spans="1:7" s="3" customFormat="1" ht="15" customHeight="1" x14ac:dyDescent="0.2">
      <c r="A208" s="13"/>
      <c r="B208" s="13"/>
      <c r="C208" s="13"/>
      <c r="D208" s="13"/>
      <c r="E208" s="13"/>
      <c r="F208" s="13"/>
      <c r="G208" s="13"/>
    </row>
    <row r="209" spans="1:7" s="3" customFormat="1" ht="15" customHeight="1" x14ac:dyDescent="0.2">
      <c r="A209" s="5" t="s">
        <v>11</v>
      </c>
      <c r="B209" s="48">
        <v>4213</v>
      </c>
      <c r="C209" s="117" t="str">
        <f>IF(COUNTBLANK(B209)=1,"",VLOOKUP(B209,'položky 2021'!$A$2:$B$561,2,0))</f>
        <v>Investiční přijaté transfery ze státních fondů</v>
      </c>
      <c r="D209" s="6">
        <v>0</v>
      </c>
      <c r="E209" s="6">
        <v>90728</v>
      </c>
      <c r="F209" s="6">
        <v>50200</v>
      </c>
      <c r="G209" s="7">
        <v>55.3</v>
      </c>
    </row>
    <row r="210" spans="1:7" s="3" customFormat="1" ht="15" customHeight="1" x14ac:dyDescent="0.2">
      <c r="A210" s="5" t="s">
        <v>11</v>
      </c>
      <c r="B210" s="48">
        <v>4216</v>
      </c>
      <c r="C210" s="117" t="str">
        <f>IF(COUNTBLANK(B210)=1,"",VLOOKUP(B210,'položky 2021'!$A$2:$B$561,2,0))</f>
        <v>Ostatní investiční přijaté transfery ze státního rozpočtu</v>
      </c>
      <c r="D210" s="6">
        <v>903176</v>
      </c>
      <c r="E210" s="6">
        <v>1132759</v>
      </c>
      <c r="F210" s="6">
        <v>941714</v>
      </c>
      <c r="G210" s="7">
        <v>83.1</v>
      </c>
    </row>
    <row r="211" spans="1:7" s="3" customFormat="1" ht="15" customHeight="1" x14ac:dyDescent="0.2">
      <c r="A211" s="5" t="s">
        <v>11</v>
      </c>
      <c r="B211" s="48">
        <v>4218</v>
      </c>
      <c r="C211" s="117" t="str">
        <f>IF(COUNTBLANK(B211)=1,"",VLOOKUP(B211,'položky 2021'!$A$2:$B$561,2,0))</f>
        <v>Investiční převody z Národního fondu</v>
      </c>
      <c r="D211" s="6">
        <v>0</v>
      </c>
      <c r="E211" s="6">
        <v>715</v>
      </c>
      <c r="F211" s="6">
        <v>715</v>
      </c>
      <c r="G211" s="7">
        <v>100</v>
      </c>
    </row>
    <row r="212" spans="1:7" s="3" customFormat="1" ht="15" customHeight="1" x14ac:dyDescent="0.2">
      <c r="A212" s="5" t="s">
        <v>11</v>
      </c>
      <c r="B212" s="48">
        <v>4221</v>
      </c>
      <c r="C212" s="117" t="str">
        <f>IF(COUNTBLANK(B212)=1,"",VLOOKUP(B212,'položky 2021'!$A$2:$B$561,2,0))</f>
        <v>Investiční přijaté transfery od obcí</v>
      </c>
      <c r="D212" s="6">
        <v>10000</v>
      </c>
      <c r="E212" s="6">
        <v>14190</v>
      </c>
      <c r="F212" s="6">
        <v>8672</v>
      </c>
      <c r="G212" s="7">
        <v>61.1</v>
      </c>
    </row>
    <row r="213" spans="1:7" s="3" customFormat="1" ht="15" customHeight="1" x14ac:dyDescent="0.2">
      <c r="A213" s="5" t="s">
        <v>11</v>
      </c>
      <c r="B213" s="48">
        <v>4232</v>
      </c>
      <c r="C213" s="117" t="str">
        <f>IF(COUNTBLANK(B213)=1,"",VLOOKUP(B213,'položky 2021'!$A$2:$B$561,2,0))</f>
        <v>Investiční přijaté transfery od mezinárodních institucí</v>
      </c>
      <c r="D213" s="6">
        <v>0</v>
      </c>
      <c r="E213" s="6">
        <v>296</v>
      </c>
      <c r="F213" s="6">
        <v>287</v>
      </c>
      <c r="G213" s="7">
        <v>97</v>
      </c>
    </row>
    <row r="214" spans="1:7" s="3" customFormat="1" ht="15" customHeight="1" x14ac:dyDescent="0.2">
      <c r="A214" s="8" t="s">
        <v>11</v>
      </c>
      <c r="B214" s="9"/>
      <c r="C214" s="10" t="s">
        <v>82</v>
      </c>
      <c r="D214" s="11">
        <v>913176</v>
      </c>
      <c r="E214" s="11">
        <v>1238688</v>
      </c>
      <c r="F214" s="11">
        <v>1001588</v>
      </c>
      <c r="G214" s="12">
        <v>80.900000000000006</v>
      </c>
    </row>
    <row r="215" spans="1:7" ht="13.5" thickBot="1" x14ac:dyDescent="0.25"/>
    <row r="216" spans="1:7" x14ac:dyDescent="0.2">
      <c r="A216" s="14"/>
      <c r="B216" s="14"/>
      <c r="C216" s="15" t="s">
        <v>83</v>
      </c>
      <c r="D216" s="16">
        <v>6954355</v>
      </c>
      <c r="E216" s="16">
        <v>7134287</v>
      </c>
      <c r="F216" s="16">
        <f>7085518-77.85</f>
        <v>7085440.1500000004</v>
      </c>
      <c r="G216" s="17">
        <f>F216/E216*100</f>
        <v>99.31532261037438</v>
      </c>
    </row>
    <row r="217" spans="1:7" s="3" customFormat="1" x14ac:dyDescent="0.2">
      <c r="A217" s="18"/>
      <c r="B217" s="18"/>
      <c r="C217" s="19" t="s">
        <v>84</v>
      </c>
      <c r="D217" s="20">
        <v>1615456</v>
      </c>
      <c r="E217" s="20">
        <v>24898091</v>
      </c>
      <c r="F217" s="20">
        <f>21233482-5293.13</f>
        <v>21228188.870000001</v>
      </c>
      <c r="G217" s="21">
        <f>F217/E217*100</f>
        <v>85.260307185799917</v>
      </c>
    </row>
    <row r="218" spans="1:7" s="3" customFormat="1" x14ac:dyDescent="0.2">
      <c r="A218" s="18"/>
      <c r="B218" s="18"/>
      <c r="C218" s="19" t="s">
        <v>85</v>
      </c>
      <c r="D218" s="20">
        <v>0</v>
      </c>
      <c r="E218" s="20">
        <v>0</v>
      </c>
      <c r="F218" s="20">
        <v>14703641</v>
      </c>
      <c r="G218" s="21">
        <v>0</v>
      </c>
    </row>
    <row r="219" spans="1:7" s="3" customFormat="1" x14ac:dyDescent="0.2">
      <c r="A219" s="18"/>
      <c r="B219" s="18"/>
      <c r="C219" s="19" t="s">
        <v>86</v>
      </c>
      <c r="D219" s="20">
        <v>8569811</v>
      </c>
      <c r="E219" s="20">
        <v>32032378</v>
      </c>
      <c r="F219" s="20">
        <f>SUM(F216:F218)</f>
        <v>43017270.020000003</v>
      </c>
      <c r="G219" s="21">
        <f>F219/E219*100</f>
        <v>134.29308938599564</v>
      </c>
    </row>
    <row r="220" spans="1:7" s="3" customFormat="1" ht="13.5" thickBot="1" x14ac:dyDescent="0.25">
      <c r="A220" s="22"/>
      <c r="B220" s="22"/>
      <c r="C220" s="23" t="s">
        <v>87</v>
      </c>
      <c r="D220" s="24">
        <v>8569811</v>
      </c>
      <c r="E220" s="24">
        <v>32032378</v>
      </c>
      <c r="F220" s="24">
        <f>F219-F218</f>
        <v>28313629.020000003</v>
      </c>
      <c r="G220" s="25">
        <f>F220/E220*100</f>
        <v>88.390655916960029</v>
      </c>
    </row>
  </sheetData>
  <mergeCells count="2">
    <mergeCell ref="A2:G2"/>
    <mergeCell ref="A3:G3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&amp;CStránka &amp;P z 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99"/>
  <sheetViews>
    <sheetView showGridLines="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A6" sqref="A6"/>
    </sheetView>
  </sheetViews>
  <sheetFormatPr defaultColWidth="9.140625" defaultRowHeight="12.75" x14ac:dyDescent="0.2"/>
  <cols>
    <col min="1" max="1" width="8.28515625" style="26" customWidth="1"/>
    <col min="2" max="2" width="10" style="26" customWidth="1"/>
    <col min="3" max="3" width="80.7109375" style="26" customWidth="1"/>
    <col min="4" max="6" width="15.7109375" style="26" customWidth="1"/>
    <col min="7" max="7" width="9.85546875" style="26" customWidth="1"/>
    <col min="8" max="16384" width="9.140625" style="26"/>
  </cols>
  <sheetData>
    <row r="1" spans="1:7" s="119" customFormat="1" ht="15" customHeight="1" x14ac:dyDescent="0.2">
      <c r="A1" s="124" t="s">
        <v>9</v>
      </c>
      <c r="B1" s="124"/>
      <c r="C1" s="124"/>
      <c r="D1" s="124"/>
      <c r="E1" s="124"/>
      <c r="F1" s="124"/>
      <c r="G1" s="124"/>
    </row>
    <row r="2" spans="1:7" s="129" customFormat="1" ht="15" customHeight="1" x14ac:dyDescent="0.2">
      <c r="A2" s="125" t="s">
        <v>0</v>
      </c>
      <c r="B2" s="125"/>
      <c r="C2" s="125"/>
      <c r="D2" s="125"/>
      <c r="E2" s="125"/>
      <c r="F2" s="125"/>
      <c r="G2" s="125"/>
    </row>
    <row r="3" spans="1:7" x14ac:dyDescent="0.2">
      <c r="A3" s="1" t="s">
        <v>88</v>
      </c>
      <c r="C3" s="27"/>
      <c r="D3" s="27"/>
      <c r="E3" s="27"/>
    </row>
    <row r="4" spans="1:7" s="3" customFormat="1" ht="15" customHeight="1" thickBot="1" x14ac:dyDescent="0.25">
      <c r="A4" s="1"/>
      <c r="G4" s="2" t="s">
        <v>10</v>
      </c>
    </row>
    <row r="5" spans="1:7" s="121" customFormat="1" ht="26.25" thickBot="1" x14ac:dyDescent="0.3">
      <c r="A5" s="120" t="s">
        <v>2</v>
      </c>
      <c r="B5" s="120" t="s">
        <v>3</v>
      </c>
      <c r="C5" s="120" t="s">
        <v>4</v>
      </c>
      <c r="D5" s="120" t="s">
        <v>5</v>
      </c>
      <c r="E5" s="120" t="s">
        <v>6</v>
      </c>
      <c r="F5" s="120" t="s">
        <v>7</v>
      </c>
      <c r="G5" s="120" t="s">
        <v>8</v>
      </c>
    </row>
    <row r="6" spans="1:7" s="3" customFormat="1" ht="15" customHeight="1" x14ac:dyDescent="0.2">
      <c r="A6" s="45">
        <v>1019</v>
      </c>
      <c r="B6" s="29"/>
      <c r="C6" s="30" t="str">
        <f>IF(COUNTBLANK(A6)=1,"",VLOOKUP(A6,'paragrafy 2021'!$A$2:$B$527,2,0))</f>
        <v>Ostatní zemědělská a potravinářská činnost a rozvoj</v>
      </c>
      <c r="D6" s="6">
        <v>2000</v>
      </c>
      <c r="E6" s="6">
        <v>3292</v>
      </c>
      <c r="F6" s="6">
        <v>1243</v>
      </c>
      <c r="G6" s="7">
        <v>37.799999999999997</v>
      </c>
    </row>
    <row r="7" spans="1:7" s="3" customFormat="1" ht="15" customHeight="1" x14ac:dyDescent="0.2">
      <c r="A7" s="45">
        <v>1039</v>
      </c>
      <c r="B7" s="29"/>
      <c r="C7" s="30" t="str">
        <f>IF(COUNTBLANK(A7)=1,"",VLOOKUP(A7,'paragrafy 2021'!$A$2:$B$527,2,0))</f>
        <v>Ostatní záležitosti lesního hospodářství</v>
      </c>
      <c r="D7" s="6">
        <v>0</v>
      </c>
      <c r="E7" s="6">
        <v>4442</v>
      </c>
      <c r="F7" s="6">
        <v>3027</v>
      </c>
      <c r="G7" s="7">
        <v>68.099999999999994</v>
      </c>
    </row>
    <row r="8" spans="1:7" s="3" customFormat="1" ht="15" customHeight="1" x14ac:dyDescent="0.2">
      <c r="A8" s="45">
        <v>1070</v>
      </c>
      <c r="B8" s="29"/>
      <c r="C8" s="30" t="str">
        <f>IF(COUNTBLANK(A8)=1,"",VLOOKUP(A8,'paragrafy 2021'!$A$2:$B$527,2,0))</f>
        <v>Rybářství</v>
      </c>
      <c r="D8" s="6">
        <v>0</v>
      </c>
      <c r="E8" s="6">
        <v>80</v>
      </c>
      <c r="F8" s="6">
        <v>24</v>
      </c>
      <c r="G8" s="7">
        <v>30</v>
      </c>
    </row>
    <row r="9" spans="1:7" s="3" customFormat="1" ht="15" customHeight="1" x14ac:dyDescent="0.2">
      <c r="A9" s="126" t="s">
        <v>93</v>
      </c>
      <c r="B9" s="127"/>
      <c r="C9" s="128"/>
      <c r="D9" s="11">
        <v>2000</v>
      </c>
      <c r="E9" s="11">
        <v>7814</v>
      </c>
      <c r="F9" s="11">
        <f>SUM(F6:F8)</f>
        <v>4294</v>
      </c>
      <c r="G9" s="12">
        <f>F9/E9*100</f>
        <v>54.952649091374461</v>
      </c>
    </row>
    <row r="10" spans="1:7" x14ac:dyDescent="0.2">
      <c r="A10" s="31"/>
      <c r="B10" s="31"/>
      <c r="C10" s="31"/>
      <c r="D10" s="31"/>
      <c r="E10" s="31"/>
      <c r="F10" s="31"/>
      <c r="G10" s="31"/>
    </row>
    <row r="11" spans="1:7" s="3" customFormat="1" ht="15" customHeight="1" x14ac:dyDescent="0.2">
      <c r="A11" s="45">
        <v>2115</v>
      </c>
      <c r="B11" s="29"/>
      <c r="C11" s="30" t="str">
        <f>IF(COUNTBLANK(A11)=1,"",VLOOKUP(A11,'paragrafy 2021'!$A$2:$B$527,2,0))</f>
        <v>Úspora energie a obnovitelné zdroje</v>
      </c>
      <c r="D11" s="6">
        <v>22029</v>
      </c>
      <c r="E11" s="6">
        <v>29132</v>
      </c>
      <c r="F11" s="6">
        <v>21873</v>
      </c>
      <c r="G11" s="7">
        <v>75.099999999999994</v>
      </c>
    </row>
    <row r="12" spans="1:7" s="3" customFormat="1" ht="15" customHeight="1" x14ac:dyDescent="0.2">
      <c r="A12" s="45">
        <v>2141</v>
      </c>
      <c r="B12" s="29"/>
      <c r="C12" s="30" t="str">
        <f>IF(COUNTBLANK(A12)=1,"",VLOOKUP(A12,'paragrafy 2021'!$A$2:$B$527,2,0))</f>
        <v>Vnitřní obchod</v>
      </c>
      <c r="D12" s="6">
        <v>11349</v>
      </c>
      <c r="E12" s="6">
        <v>9178</v>
      </c>
      <c r="F12" s="6">
        <v>3499</v>
      </c>
      <c r="G12" s="7">
        <v>38.1</v>
      </c>
    </row>
    <row r="13" spans="1:7" s="3" customFormat="1" ht="15" customHeight="1" x14ac:dyDescent="0.2">
      <c r="A13" s="45">
        <v>2143</v>
      </c>
      <c r="B13" s="29"/>
      <c r="C13" s="30" t="str">
        <f>IF(COUNTBLANK(A13)=1,"",VLOOKUP(A13,'paragrafy 2021'!$A$2:$B$527,2,0))</f>
        <v>Cestovní ruch</v>
      </c>
      <c r="D13" s="6">
        <v>64700</v>
      </c>
      <c r="E13" s="6">
        <v>79010</v>
      </c>
      <c r="F13" s="6">
        <v>47271</v>
      </c>
      <c r="G13" s="7">
        <v>59.8</v>
      </c>
    </row>
    <row r="14" spans="1:7" s="3" customFormat="1" ht="15" customHeight="1" x14ac:dyDescent="0.2">
      <c r="A14" s="45">
        <v>2199</v>
      </c>
      <c r="B14" s="29"/>
      <c r="C14" s="30" t="str">
        <f>IF(COUNTBLANK(A14)=1,"",VLOOKUP(A14,'paragrafy 2021'!$A$2:$B$527,2,0))</f>
        <v>Záležitosti průmyslu, stavebnictví, obchodu a služeb jinde nezařazené</v>
      </c>
      <c r="D14" s="6">
        <v>400</v>
      </c>
      <c r="E14" s="6">
        <v>450</v>
      </c>
      <c r="F14" s="6">
        <v>450</v>
      </c>
      <c r="G14" s="7">
        <v>100</v>
      </c>
    </row>
    <row r="15" spans="1:7" s="3" customFormat="1" ht="15" customHeight="1" x14ac:dyDescent="0.2">
      <c r="A15" s="45">
        <v>2212</v>
      </c>
      <c r="B15" s="29"/>
      <c r="C15" s="30" t="str">
        <f>IF(COUNTBLANK(A15)=1,"",VLOOKUP(A15,'paragrafy 2021'!$A$2:$B$527,2,0))</f>
        <v>Silnice</v>
      </c>
      <c r="D15" s="6">
        <v>681558</v>
      </c>
      <c r="E15" s="6">
        <v>937524</v>
      </c>
      <c r="F15" s="6">
        <v>696747</v>
      </c>
      <c r="G15" s="7">
        <v>74.3</v>
      </c>
    </row>
    <row r="16" spans="1:7" s="3" customFormat="1" ht="15" customHeight="1" x14ac:dyDescent="0.2">
      <c r="A16" s="45">
        <v>2219</v>
      </c>
      <c r="B16" s="29"/>
      <c r="C16" s="30" t="str">
        <f>IF(COUNTBLANK(A16)=1,"",VLOOKUP(A16,'paragrafy 2021'!$A$2:$B$527,2,0))</f>
        <v>Ostatní záležitosti pozemních komunikací</v>
      </c>
      <c r="D16" s="6">
        <v>0</v>
      </c>
      <c r="E16" s="6">
        <v>840</v>
      </c>
      <c r="F16" s="6">
        <v>321</v>
      </c>
      <c r="G16" s="7">
        <v>38.200000000000003</v>
      </c>
    </row>
    <row r="17" spans="1:7" s="3" customFormat="1" ht="15" customHeight="1" x14ac:dyDescent="0.2">
      <c r="A17" s="45">
        <v>2223</v>
      </c>
      <c r="B17" s="29"/>
      <c r="C17" s="30" t="str">
        <f>IF(COUNTBLANK(A17)=1,"",VLOOKUP(A17,'paragrafy 2021'!$A$2:$B$527,2,0))</f>
        <v>Bezpečnost silničního provozu</v>
      </c>
      <c r="D17" s="6">
        <v>600</v>
      </c>
      <c r="E17" s="6">
        <v>600</v>
      </c>
      <c r="F17" s="6">
        <v>600</v>
      </c>
      <c r="G17" s="7">
        <v>100</v>
      </c>
    </row>
    <row r="18" spans="1:7" s="3" customFormat="1" ht="15" customHeight="1" x14ac:dyDescent="0.2">
      <c r="A18" s="45">
        <v>2241</v>
      </c>
      <c r="B18" s="29"/>
      <c r="C18" s="30" t="str">
        <f>IF(COUNTBLANK(A18)=1,"",VLOOKUP(A18,'paragrafy 2021'!$A$2:$B$527,2,0))</f>
        <v>Železniční dráhy</v>
      </c>
      <c r="D18" s="6">
        <v>8200</v>
      </c>
      <c r="E18" s="6">
        <v>621</v>
      </c>
      <c r="F18" s="6">
        <v>620</v>
      </c>
      <c r="G18" s="7">
        <v>99.8</v>
      </c>
    </row>
    <row r="19" spans="1:7" s="3" customFormat="1" ht="15" customHeight="1" x14ac:dyDescent="0.2">
      <c r="A19" s="45">
        <v>2251</v>
      </c>
      <c r="B19" s="29"/>
      <c r="C19" s="30" t="str">
        <f>IF(COUNTBLANK(A19)=1,"",VLOOKUP(A19,'paragrafy 2021'!$A$2:$B$527,2,0))</f>
        <v>Letiště</v>
      </c>
      <c r="D19" s="6">
        <v>62954</v>
      </c>
      <c r="E19" s="6">
        <v>65309</v>
      </c>
      <c r="F19" s="6">
        <v>46004</v>
      </c>
      <c r="G19" s="7">
        <v>70.400000000000006</v>
      </c>
    </row>
    <row r="20" spans="1:7" s="3" customFormat="1" ht="15" customHeight="1" x14ac:dyDescent="0.2">
      <c r="A20" s="45">
        <v>2292</v>
      </c>
      <c r="B20" s="29"/>
      <c r="C20" s="30" t="str">
        <f>IF(COUNTBLANK(A20)=1,"",VLOOKUP(A20,'paragrafy 2021'!$A$2:$B$527,2,0))</f>
        <v>Dopravní obslužnost veřejnými službami - linková</v>
      </c>
      <c r="D20" s="6">
        <v>949800</v>
      </c>
      <c r="E20" s="6">
        <v>1097452</v>
      </c>
      <c r="F20" s="6">
        <v>838635</v>
      </c>
      <c r="G20" s="7">
        <v>76.400000000000006</v>
      </c>
    </row>
    <row r="21" spans="1:7" s="3" customFormat="1" ht="15" customHeight="1" x14ac:dyDescent="0.2">
      <c r="A21" s="45">
        <v>2293</v>
      </c>
      <c r="B21" s="29"/>
      <c r="C21" s="30" t="str">
        <f>IF(COUNTBLANK(A21)=1,"",VLOOKUP(A21,'paragrafy 2021'!$A$2:$B$527,2,0))</f>
        <v>Dopravní obslužnost mimo veřejnou službu</v>
      </c>
      <c r="D21" s="6">
        <v>21600</v>
      </c>
      <c r="E21" s="6">
        <v>12041</v>
      </c>
      <c r="F21" s="6">
        <v>2625</v>
      </c>
      <c r="G21" s="7">
        <v>21.8</v>
      </c>
    </row>
    <row r="22" spans="1:7" s="3" customFormat="1" ht="15" customHeight="1" x14ac:dyDescent="0.2">
      <c r="A22" s="45">
        <v>2294</v>
      </c>
      <c r="B22" s="29"/>
      <c r="C22" s="30" t="str">
        <f>IF(COUNTBLANK(A22)=1,"",VLOOKUP(A22,'paragrafy 2021'!$A$2:$B$527,2,0))</f>
        <v>Dopravní obslužnost veřejnými službami – drážní</v>
      </c>
      <c r="D22" s="6">
        <v>1073166</v>
      </c>
      <c r="E22" s="6">
        <v>1155528</v>
      </c>
      <c r="F22" s="6">
        <v>929141</v>
      </c>
      <c r="G22" s="7">
        <v>80.400000000000006</v>
      </c>
    </row>
    <row r="23" spans="1:7" s="3" customFormat="1" ht="15" customHeight="1" x14ac:dyDescent="0.2">
      <c r="A23" s="45">
        <v>2299</v>
      </c>
      <c r="B23" s="29"/>
      <c r="C23" s="30" t="str">
        <f>IF(COUNTBLANK(A23)=1,"",VLOOKUP(A23,'paragrafy 2021'!$A$2:$B$527,2,0))</f>
        <v>Ostatní záležitosti v dopravě</v>
      </c>
      <c r="D23" s="6">
        <v>7875</v>
      </c>
      <c r="E23" s="6">
        <v>10312</v>
      </c>
      <c r="F23" s="6">
        <v>6268</v>
      </c>
      <c r="G23" s="7">
        <v>60.8</v>
      </c>
    </row>
    <row r="24" spans="1:7" s="3" customFormat="1" ht="15" customHeight="1" x14ac:dyDescent="0.2">
      <c r="A24" s="45">
        <v>2321</v>
      </c>
      <c r="B24" s="29"/>
      <c r="C24" s="30" t="str">
        <f>IF(COUNTBLANK(A24)=1,"",VLOOKUP(A24,'paragrafy 2021'!$A$2:$B$527,2,0))</f>
        <v>Odvádění a čištění odpadních vod a nakládání s kaly</v>
      </c>
      <c r="D24" s="6">
        <v>2000</v>
      </c>
      <c r="E24" s="6">
        <v>1122</v>
      </c>
      <c r="F24" s="6">
        <v>753</v>
      </c>
      <c r="G24" s="7">
        <v>67.099999999999994</v>
      </c>
    </row>
    <row r="25" spans="1:7" s="3" customFormat="1" ht="15" customHeight="1" x14ac:dyDescent="0.2">
      <c r="A25" s="45">
        <v>2369</v>
      </c>
      <c r="B25" s="29"/>
      <c r="C25" s="30" t="str">
        <f>IF(COUNTBLANK(A25)=1,"",VLOOKUP(A25,'paragrafy 2021'!$A$2:$B$527,2,0))</f>
        <v>Ostatní správa ve vodním hospodářství</v>
      </c>
      <c r="D25" s="6">
        <v>61</v>
      </c>
      <c r="E25" s="6">
        <v>61</v>
      </c>
      <c r="F25" s="6">
        <v>0</v>
      </c>
      <c r="G25" s="7">
        <v>0</v>
      </c>
    </row>
    <row r="26" spans="1:7" s="3" customFormat="1" ht="15" customHeight="1" x14ac:dyDescent="0.2">
      <c r="A26" s="45">
        <v>2399</v>
      </c>
      <c r="B26" s="29"/>
      <c r="C26" s="30" t="str">
        <f>IF(COUNTBLANK(A26)=1,"",VLOOKUP(A26,'paragrafy 2021'!$A$2:$B$527,2,0))</f>
        <v>Ostatní záležitosti vodního hospodářství</v>
      </c>
      <c r="D26" s="6">
        <v>0</v>
      </c>
      <c r="E26" s="6">
        <v>10200</v>
      </c>
      <c r="F26" s="6">
        <v>200</v>
      </c>
      <c r="G26" s="7">
        <v>2</v>
      </c>
    </row>
    <row r="27" spans="1:7" s="3" customFormat="1" ht="15" customHeight="1" x14ac:dyDescent="0.2">
      <c r="A27" s="126" t="s">
        <v>101</v>
      </c>
      <c r="B27" s="127"/>
      <c r="C27" s="128"/>
      <c r="D27" s="11">
        <v>2906292</v>
      </c>
      <c r="E27" s="11">
        <v>3409380</v>
      </c>
      <c r="F27" s="11">
        <v>2595007</v>
      </c>
      <c r="G27" s="12">
        <v>76.099999999999994</v>
      </c>
    </row>
    <row r="28" spans="1:7" x14ac:dyDescent="0.2">
      <c r="A28" s="31"/>
      <c r="B28" s="31"/>
      <c r="C28" s="31"/>
      <c r="D28" s="31"/>
      <c r="E28" s="31"/>
      <c r="F28" s="31"/>
      <c r="G28" s="31"/>
    </row>
    <row r="29" spans="1:7" s="3" customFormat="1" ht="15" customHeight="1" x14ac:dyDescent="0.2">
      <c r="A29" s="45">
        <v>3111</v>
      </c>
      <c r="B29" s="29"/>
      <c r="C29" s="30" t="str">
        <f>IF(COUNTBLANK(A29)=1,"",VLOOKUP(A29,'paragrafy 2021'!$A$2:$B$527,2,0))</f>
        <v>Mateřské školy</v>
      </c>
      <c r="D29" s="6">
        <v>300</v>
      </c>
      <c r="E29" s="6">
        <v>2741181</v>
      </c>
      <c r="F29" s="6">
        <v>2269013</v>
      </c>
      <c r="G29" s="7">
        <v>82.8</v>
      </c>
    </row>
    <row r="30" spans="1:7" s="3" customFormat="1" ht="15" customHeight="1" x14ac:dyDescent="0.2">
      <c r="A30" s="45">
        <v>3112</v>
      </c>
      <c r="B30" s="29"/>
      <c r="C30" s="30" t="str">
        <f>IF(COUNTBLANK(A30)=1,"",VLOOKUP(A30,'paragrafy 2021'!$A$2:$B$527,2,0))</f>
        <v>Mateřské školy pro děti se speciálními vzdělávacími potřebami</v>
      </c>
      <c r="D30" s="6">
        <v>7010</v>
      </c>
      <c r="E30" s="6">
        <v>115865</v>
      </c>
      <c r="F30" s="6">
        <v>96211</v>
      </c>
      <c r="G30" s="7">
        <v>83</v>
      </c>
    </row>
    <row r="31" spans="1:7" s="3" customFormat="1" ht="15" customHeight="1" x14ac:dyDescent="0.2">
      <c r="A31" s="45">
        <v>3113</v>
      </c>
      <c r="B31" s="29"/>
      <c r="C31" s="30" t="str">
        <f>IF(COUNTBLANK(A31)=1,"",VLOOKUP(A31,'paragrafy 2021'!$A$2:$B$527,2,0))</f>
        <v>Základní školy</v>
      </c>
      <c r="D31" s="6">
        <v>4814</v>
      </c>
      <c r="E31" s="6">
        <v>7030730</v>
      </c>
      <c r="F31" s="6">
        <v>5826015</v>
      </c>
      <c r="G31" s="7">
        <v>82.9</v>
      </c>
    </row>
    <row r="32" spans="1:7" s="3" customFormat="1" ht="15" customHeight="1" x14ac:dyDescent="0.2">
      <c r="A32" s="45">
        <v>3114</v>
      </c>
      <c r="B32" s="29"/>
      <c r="C32" s="30" t="str">
        <f>IF(COUNTBLANK(A32)=1,"",VLOOKUP(A32,'paragrafy 2021'!$A$2:$B$527,2,0))</f>
        <v>Základní školy pro žáky se speciálními vzdělávacími potřebami</v>
      </c>
      <c r="D32" s="6">
        <v>44820</v>
      </c>
      <c r="E32" s="6">
        <v>693082</v>
      </c>
      <c r="F32" s="6">
        <v>571004</v>
      </c>
      <c r="G32" s="7">
        <v>82.4</v>
      </c>
    </row>
    <row r="33" spans="1:7" s="3" customFormat="1" ht="15" customHeight="1" x14ac:dyDescent="0.2">
      <c r="A33" s="45">
        <v>3117</v>
      </c>
      <c r="B33" s="29"/>
      <c r="C33" s="30" t="str">
        <f>IF(COUNTBLANK(A33)=1,"",VLOOKUP(A33,'paragrafy 2021'!$A$2:$B$527,2,0))</f>
        <v>První stupeň základních škol</v>
      </c>
      <c r="D33" s="6">
        <v>0</v>
      </c>
      <c r="E33" s="6">
        <v>652863</v>
      </c>
      <c r="F33" s="6">
        <v>540739</v>
      </c>
      <c r="G33" s="7">
        <v>82.8</v>
      </c>
    </row>
    <row r="34" spans="1:7" s="3" customFormat="1" ht="15" customHeight="1" x14ac:dyDescent="0.2">
      <c r="A34" s="45">
        <v>3121</v>
      </c>
      <c r="B34" s="29"/>
      <c r="C34" s="30" t="str">
        <f>IF(COUNTBLANK(A34)=1,"",VLOOKUP(A34,'paragrafy 2021'!$A$2:$B$527,2,0))</f>
        <v>Gymnázia</v>
      </c>
      <c r="D34" s="6">
        <v>103295</v>
      </c>
      <c r="E34" s="6">
        <v>1118199</v>
      </c>
      <c r="F34" s="6">
        <v>921915</v>
      </c>
      <c r="G34" s="7">
        <v>82.4</v>
      </c>
    </row>
    <row r="35" spans="1:7" s="3" customFormat="1" ht="15" customHeight="1" x14ac:dyDescent="0.2">
      <c r="A35" s="45">
        <v>3122</v>
      </c>
      <c r="B35" s="29"/>
      <c r="C35" s="30" t="str">
        <f>IF(COUNTBLANK(A35)=1,"",VLOOKUP(A35,'paragrafy 2021'!$A$2:$B$527,2,0))</f>
        <v>Střední odborné školy</v>
      </c>
      <c r="D35" s="6">
        <v>96030</v>
      </c>
      <c r="E35" s="6">
        <v>1134878</v>
      </c>
      <c r="F35" s="6">
        <v>914393</v>
      </c>
      <c r="G35" s="7">
        <v>80.599999999999994</v>
      </c>
    </row>
    <row r="36" spans="1:7" s="3" customFormat="1" ht="15" customHeight="1" x14ac:dyDescent="0.2">
      <c r="A36" s="45">
        <v>3123</v>
      </c>
      <c r="B36" s="29"/>
      <c r="C36" s="30" t="str">
        <f>IF(COUNTBLANK(A36)=1,"",VLOOKUP(A36,'paragrafy 2021'!$A$2:$B$527,2,0))</f>
        <v>Střední školy poskytující střední vzdělání s výučním listem</v>
      </c>
      <c r="D36" s="6">
        <v>200</v>
      </c>
      <c r="E36" s="6">
        <v>49276</v>
      </c>
      <c r="F36" s="6">
        <v>36844</v>
      </c>
      <c r="G36" s="7">
        <v>74.8</v>
      </c>
    </row>
    <row r="37" spans="1:7" s="3" customFormat="1" ht="15" customHeight="1" x14ac:dyDescent="0.2">
      <c r="A37" s="45">
        <v>3124</v>
      </c>
      <c r="B37" s="29"/>
      <c r="C37" s="30" t="str">
        <f>IF(COUNTBLANK(A37)=1,"",VLOOKUP(A37,'paragrafy 2021'!$A$2:$B$527,2,0))</f>
        <v>Střední školy a konzervatoře pro žáky se speciálními vzdělávacími potřebami</v>
      </c>
      <c r="D37" s="6">
        <v>13907</v>
      </c>
      <c r="E37" s="6">
        <v>159307</v>
      </c>
      <c r="F37" s="6">
        <v>132514</v>
      </c>
      <c r="G37" s="7">
        <v>83.2</v>
      </c>
    </row>
    <row r="38" spans="1:7" s="3" customFormat="1" ht="15" customHeight="1" x14ac:dyDescent="0.2">
      <c r="A38" s="45">
        <v>3125</v>
      </c>
      <c r="B38" s="29"/>
      <c r="C38" s="30" t="str">
        <f>IF(COUNTBLANK(A38)=1,"",VLOOKUP(A38,'paragrafy 2021'!$A$2:$B$527,2,0))</f>
        <v>Střediska praktického vyučování a školní hospodářství</v>
      </c>
      <c r="D38" s="6">
        <v>10045</v>
      </c>
      <c r="E38" s="6">
        <v>14891</v>
      </c>
      <c r="F38" s="6">
        <v>11880</v>
      </c>
      <c r="G38" s="7">
        <v>79.8</v>
      </c>
    </row>
    <row r="39" spans="1:7" s="3" customFormat="1" ht="15" customHeight="1" x14ac:dyDescent="0.2">
      <c r="A39" s="45">
        <v>3126</v>
      </c>
      <c r="B39" s="29"/>
      <c r="C39" s="30" t="str">
        <f>IF(COUNTBLANK(A39)=1,"",VLOOKUP(A39,'paragrafy 2021'!$A$2:$B$527,2,0))</f>
        <v>Konzervatoře</v>
      </c>
      <c r="D39" s="6">
        <v>7466</v>
      </c>
      <c r="E39" s="6">
        <v>109244</v>
      </c>
      <c r="F39" s="6">
        <v>90743</v>
      </c>
      <c r="G39" s="7">
        <v>83.1</v>
      </c>
    </row>
    <row r="40" spans="1:7" s="3" customFormat="1" ht="15" customHeight="1" x14ac:dyDescent="0.2">
      <c r="A40" s="45">
        <v>3127</v>
      </c>
      <c r="B40" s="29"/>
      <c r="C40" s="30" t="str">
        <f>IF(COUNTBLANK(A40)=1,"",VLOOKUP(A40,'paragrafy 2021'!$A$2:$B$527,2,0))</f>
        <v>Střední školy</v>
      </c>
      <c r="D40" s="6">
        <v>299537</v>
      </c>
      <c r="E40" s="6">
        <v>2402362</v>
      </c>
      <c r="F40" s="6">
        <v>1962262</v>
      </c>
      <c r="G40" s="7">
        <v>81.7</v>
      </c>
    </row>
    <row r="41" spans="1:7" s="3" customFormat="1" ht="15" customHeight="1" x14ac:dyDescent="0.2">
      <c r="A41" s="45">
        <v>3133</v>
      </c>
      <c r="B41" s="29"/>
      <c r="C41" s="30" t="str">
        <f>IF(COUNTBLANK(A41)=1,"",VLOOKUP(A41,'paragrafy 2021'!$A$2:$B$527,2,0))</f>
        <v>Dětské domovy</v>
      </c>
      <c r="D41" s="6">
        <v>69259</v>
      </c>
      <c r="E41" s="6">
        <v>372622</v>
      </c>
      <c r="F41" s="6">
        <v>310481</v>
      </c>
      <c r="G41" s="7">
        <v>83.3</v>
      </c>
    </row>
    <row r="42" spans="1:7" s="3" customFormat="1" ht="15" customHeight="1" x14ac:dyDescent="0.2">
      <c r="A42" s="45">
        <v>3141</v>
      </c>
      <c r="B42" s="29"/>
      <c r="C42" s="30" t="str">
        <f>IF(COUNTBLANK(A42)=1,"",VLOOKUP(A42,'paragrafy 2021'!$A$2:$B$527,2,0))</f>
        <v>Školní stravování</v>
      </c>
      <c r="D42" s="6">
        <v>30674</v>
      </c>
      <c r="E42" s="6">
        <v>1114233</v>
      </c>
      <c r="F42" s="6">
        <v>913768</v>
      </c>
      <c r="G42" s="7">
        <v>82</v>
      </c>
    </row>
    <row r="43" spans="1:7" s="3" customFormat="1" ht="15" customHeight="1" x14ac:dyDescent="0.2">
      <c r="A43" s="45">
        <v>3143</v>
      </c>
      <c r="B43" s="29"/>
      <c r="C43" s="30" t="str">
        <f>IF(COUNTBLANK(A43)=1,"",VLOOKUP(A43,'paragrafy 2021'!$A$2:$B$527,2,0))</f>
        <v>Školní družiny a kluby</v>
      </c>
      <c r="D43" s="6">
        <v>1712</v>
      </c>
      <c r="E43" s="6">
        <v>791307</v>
      </c>
      <c r="F43" s="6">
        <v>653548</v>
      </c>
      <c r="G43" s="7">
        <v>82.6</v>
      </c>
    </row>
    <row r="44" spans="1:7" s="3" customFormat="1" ht="15" customHeight="1" x14ac:dyDescent="0.2">
      <c r="A44" s="45">
        <v>3145</v>
      </c>
      <c r="B44" s="29"/>
      <c r="C44" s="30" t="str">
        <f>IF(COUNTBLANK(A44)=1,"",VLOOKUP(A44,'paragrafy 2021'!$A$2:$B$527,2,0))</f>
        <v>Internáty</v>
      </c>
      <c r="D44" s="6">
        <v>486</v>
      </c>
      <c r="E44" s="6">
        <v>12840</v>
      </c>
      <c r="F44" s="6">
        <v>10603</v>
      </c>
      <c r="G44" s="7">
        <v>82.6</v>
      </c>
    </row>
    <row r="45" spans="1:7" s="3" customFormat="1" ht="15" customHeight="1" x14ac:dyDescent="0.2">
      <c r="A45" s="45">
        <v>3146</v>
      </c>
      <c r="B45" s="29"/>
      <c r="C45" s="30" t="str">
        <f>IF(COUNTBLANK(A45)=1,"",VLOOKUP(A45,'paragrafy 2021'!$A$2:$B$527,2,0))</f>
        <v>Zařízení výchovného poradenství</v>
      </c>
      <c r="D45" s="6">
        <v>8797</v>
      </c>
      <c r="E45" s="6">
        <v>181316</v>
      </c>
      <c r="F45" s="6">
        <v>151335</v>
      </c>
      <c r="G45" s="7">
        <v>83.5</v>
      </c>
    </row>
    <row r="46" spans="1:7" s="3" customFormat="1" ht="15" customHeight="1" x14ac:dyDescent="0.2">
      <c r="A46" s="45">
        <v>3147</v>
      </c>
      <c r="B46" s="29"/>
      <c r="C46" s="30" t="str">
        <f>IF(COUNTBLANK(A46)=1,"",VLOOKUP(A46,'paragrafy 2021'!$A$2:$B$527,2,0))</f>
        <v>Domovy mládeže</v>
      </c>
      <c r="D46" s="6">
        <v>15429</v>
      </c>
      <c r="E46" s="6">
        <v>90951</v>
      </c>
      <c r="F46" s="6">
        <v>75732</v>
      </c>
      <c r="G46" s="7">
        <v>83.3</v>
      </c>
    </row>
    <row r="47" spans="1:7" s="3" customFormat="1" ht="15" customHeight="1" x14ac:dyDescent="0.2">
      <c r="A47" s="45">
        <v>3149</v>
      </c>
      <c r="B47" s="29"/>
      <c r="C47" s="30" t="str">
        <f>IF(COUNTBLANK(A47)=1,"",VLOOKUP(A47,'paragrafy 2021'!$A$2:$B$527,2,0))</f>
        <v>Ostatní zařízení související s výchovou a vzděláváním mládeže</v>
      </c>
      <c r="D47" s="6">
        <v>4919</v>
      </c>
      <c r="E47" s="6">
        <v>4897</v>
      </c>
      <c r="F47" s="6">
        <v>4061</v>
      </c>
      <c r="G47" s="7">
        <v>82.9</v>
      </c>
    </row>
    <row r="48" spans="1:7" s="3" customFormat="1" ht="15" customHeight="1" x14ac:dyDescent="0.2">
      <c r="A48" s="45">
        <v>3150</v>
      </c>
      <c r="B48" s="29"/>
      <c r="C48" s="30" t="str">
        <f>IF(COUNTBLANK(A48)=1,"",VLOOKUP(A48,'paragrafy 2021'!$A$2:$B$527,2,0))</f>
        <v>Vyšší odborné školy</v>
      </c>
      <c r="D48" s="6">
        <v>4576</v>
      </c>
      <c r="E48" s="6">
        <v>142071</v>
      </c>
      <c r="F48" s="6">
        <v>105080</v>
      </c>
      <c r="G48" s="7">
        <v>74</v>
      </c>
    </row>
    <row r="49" spans="1:7" s="3" customFormat="1" ht="15" customHeight="1" x14ac:dyDescent="0.2">
      <c r="A49" s="45">
        <v>3231</v>
      </c>
      <c r="B49" s="29"/>
      <c r="C49" s="30" t="str">
        <f>IF(COUNTBLANK(A49)=1,"",VLOOKUP(A49,'paragrafy 2021'!$A$2:$B$527,2,0))</f>
        <v>Základní umělecké školy</v>
      </c>
      <c r="D49" s="6">
        <v>10782</v>
      </c>
      <c r="E49" s="6">
        <v>825106</v>
      </c>
      <c r="F49" s="6">
        <v>679563</v>
      </c>
      <c r="G49" s="7">
        <v>82.4</v>
      </c>
    </row>
    <row r="50" spans="1:7" s="3" customFormat="1" ht="15" customHeight="1" x14ac:dyDescent="0.2">
      <c r="A50" s="45">
        <v>3233</v>
      </c>
      <c r="B50" s="29"/>
      <c r="C50" s="30" t="str">
        <f>IF(COUNTBLANK(A50)=1,"",VLOOKUP(A50,'paragrafy 2021'!$A$2:$B$527,2,0))</f>
        <v>Střediska volného času</v>
      </c>
      <c r="D50" s="6">
        <v>0</v>
      </c>
      <c r="E50" s="6">
        <v>206391</v>
      </c>
      <c r="F50" s="6">
        <v>172648</v>
      </c>
      <c r="G50" s="7">
        <v>83.7</v>
      </c>
    </row>
    <row r="51" spans="1:7" s="3" customFormat="1" ht="15" customHeight="1" x14ac:dyDescent="0.2">
      <c r="A51" s="45">
        <v>3291</v>
      </c>
      <c r="B51" s="29"/>
      <c r="C51" s="30" t="str">
        <f>IF(COUNTBLANK(A51)=1,"",VLOOKUP(A51,'paragrafy 2021'!$A$2:$B$527,2,0))</f>
        <v>Mezinárodní spolupráce ve vzdělávání</v>
      </c>
      <c r="D51" s="6">
        <v>0</v>
      </c>
      <c r="E51" s="6">
        <v>60</v>
      </c>
      <c r="F51" s="6">
        <v>0</v>
      </c>
      <c r="G51" s="7">
        <v>0</v>
      </c>
    </row>
    <row r="52" spans="1:7" s="3" customFormat="1" ht="15" customHeight="1" x14ac:dyDescent="0.2">
      <c r="A52" s="45">
        <v>3299</v>
      </c>
      <c r="B52" s="29"/>
      <c r="C52" s="30" t="str">
        <f>IF(COUNTBLANK(A52)=1,"",VLOOKUP(A52,'paragrafy 2021'!$A$2:$B$527,2,0))</f>
        <v>Ostatní záležitosti vzdělávání</v>
      </c>
      <c r="D52" s="6">
        <v>86710</v>
      </c>
      <c r="E52" s="6">
        <v>183811</v>
      </c>
      <c r="F52" s="6">
        <v>128248</v>
      </c>
      <c r="G52" s="7">
        <v>69.8</v>
      </c>
    </row>
    <row r="53" spans="1:7" s="3" customFormat="1" ht="15" customHeight="1" x14ac:dyDescent="0.2">
      <c r="A53" s="45">
        <v>3311</v>
      </c>
      <c r="B53" s="29"/>
      <c r="C53" s="30" t="str">
        <f>IF(COUNTBLANK(A53)=1,"",VLOOKUP(A53,'paragrafy 2021'!$A$2:$B$527,2,0))</f>
        <v>Divadelní činnost</v>
      </c>
      <c r="D53" s="6">
        <v>70289</v>
      </c>
      <c r="E53" s="6">
        <v>85467</v>
      </c>
      <c r="F53" s="6">
        <v>78213</v>
      </c>
      <c r="G53" s="7">
        <v>91.5</v>
      </c>
    </row>
    <row r="54" spans="1:7" s="3" customFormat="1" ht="15" customHeight="1" x14ac:dyDescent="0.2">
      <c r="A54" s="45">
        <v>3312</v>
      </c>
      <c r="B54" s="29"/>
      <c r="C54" s="30" t="str">
        <f>IF(COUNTBLANK(A54)=1,"",VLOOKUP(A54,'paragrafy 2021'!$A$2:$B$527,2,0))</f>
        <v>Hudební činnost</v>
      </c>
      <c r="D54" s="6">
        <v>0</v>
      </c>
      <c r="E54" s="6">
        <v>19704</v>
      </c>
      <c r="F54" s="6">
        <v>16414</v>
      </c>
      <c r="G54" s="7">
        <v>83.3</v>
      </c>
    </row>
    <row r="55" spans="1:7" s="3" customFormat="1" ht="15" customHeight="1" x14ac:dyDescent="0.2">
      <c r="A55" s="45">
        <v>3313</v>
      </c>
      <c r="B55" s="29"/>
      <c r="C55" s="30" t="str">
        <f>IF(COUNTBLANK(A55)=1,"",VLOOKUP(A55,'paragrafy 2021'!$A$2:$B$527,2,0))</f>
        <v>Filmová tvorba, distribuce, kina a shromažďování audiovizuálních archiválií</v>
      </c>
      <c r="D55" s="6">
        <v>2500</v>
      </c>
      <c r="E55" s="6">
        <v>3515</v>
      </c>
      <c r="F55" s="6">
        <v>815</v>
      </c>
      <c r="G55" s="7">
        <v>23.2</v>
      </c>
    </row>
    <row r="56" spans="1:7" s="3" customFormat="1" ht="15" customHeight="1" x14ac:dyDescent="0.2">
      <c r="A56" s="45">
        <v>3314</v>
      </c>
      <c r="B56" s="29"/>
      <c r="C56" s="30" t="str">
        <f>IF(COUNTBLANK(A56)=1,"",VLOOKUP(A56,'paragrafy 2021'!$A$2:$B$527,2,0))</f>
        <v>Činnosti knihovnické</v>
      </c>
      <c r="D56" s="6">
        <v>66305</v>
      </c>
      <c r="E56" s="6">
        <v>67489</v>
      </c>
      <c r="F56" s="6">
        <v>62346</v>
      </c>
      <c r="G56" s="7">
        <v>92.4</v>
      </c>
    </row>
    <row r="57" spans="1:7" s="3" customFormat="1" ht="15" customHeight="1" x14ac:dyDescent="0.2">
      <c r="A57" s="45">
        <v>3315</v>
      </c>
      <c r="B57" s="29"/>
      <c r="C57" s="30" t="str">
        <f>IF(COUNTBLANK(A57)=1,"",VLOOKUP(A57,'paragrafy 2021'!$A$2:$B$527,2,0))</f>
        <v>Činnosti muzeí a galerií</v>
      </c>
      <c r="D57" s="6">
        <v>163190</v>
      </c>
      <c r="E57" s="6">
        <v>172821</v>
      </c>
      <c r="F57" s="6">
        <v>142896</v>
      </c>
      <c r="G57" s="7">
        <v>82.7</v>
      </c>
    </row>
    <row r="58" spans="1:7" s="3" customFormat="1" ht="15" customHeight="1" x14ac:dyDescent="0.2">
      <c r="A58" s="45">
        <v>3316</v>
      </c>
      <c r="B58" s="29"/>
      <c r="C58" s="30" t="str">
        <f>IF(COUNTBLANK(A58)=1,"",VLOOKUP(A58,'paragrafy 2021'!$A$2:$B$527,2,0))</f>
        <v>Vydavatelská činnost</v>
      </c>
      <c r="D58" s="6">
        <v>0</v>
      </c>
      <c r="E58" s="6">
        <v>858</v>
      </c>
      <c r="F58" s="6">
        <v>698</v>
      </c>
      <c r="G58" s="7">
        <v>81.400000000000006</v>
      </c>
    </row>
    <row r="59" spans="1:7" s="3" customFormat="1" ht="15" customHeight="1" x14ac:dyDescent="0.2">
      <c r="A59" s="45">
        <v>3317</v>
      </c>
      <c r="B59" s="29"/>
      <c r="C59" s="30" t="str">
        <f>IF(COUNTBLANK(A59)=1,"",VLOOKUP(A59,'paragrafy 2021'!$A$2:$B$527,2,0))</f>
        <v>Výstavní činnosti v kultuře</v>
      </c>
      <c r="D59" s="6">
        <v>0</v>
      </c>
      <c r="E59" s="6">
        <v>771</v>
      </c>
      <c r="F59" s="6">
        <v>771</v>
      </c>
      <c r="G59" s="7">
        <v>100</v>
      </c>
    </row>
    <row r="60" spans="1:7" s="3" customFormat="1" ht="15" customHeight="1" x14ac:dyDescent="0.2">
      <c r="A60" s="45">
        <v>3319</v>
      </c>
      <c r="B60" s="29"/>
      <c r="C60" s="30" t="str">
        <f>IF(COUNTBLANK(A60)=1,"",VLOOKUP(A60,'paragrafy 2021'!$A$2:$B$527,2,0))</f>
        <v>Ostatní záležitosti kultury</v>
      </c>
      <c r="D60" s="6">
        <v>45489</v>
      </c>
      <c r="E60" s="6">
        <v>17350</v>
      </c>
      <c r="F60" s="6">
        <v>11206</v>
      </c>
      <c r="G60" s="7">
        <v>64.599999999999994</v>
      </c>
    </row>
    <row r="61" spans="1:7" s="3" customFormat="1" ht="15" customHeight="1" x14ac:dyDescent="0.2">
      <c r="A61" s="45">
        <v>3322</v>
      </c>
      <c r="B61" s="29"/>
      <c r="C61" s="30" t="str">
        <f>IF(COUNTBLANK(A61)=1,"",VLOOKUP(A61,'paragrafy 2021'!$A$2:$B$527,2,0))</f>
        <v>Zachování a obnova kulturních památek</v>
      </c>
      <c r="D61" s="6">
        <v>69331</v>
      </c>
      <c r="E61" s="6">
        <v>86302</v>
      </c>
      <c r="F61" s="6">
        <v>42467</v>
      </c>
      <c r="G61" s="7">
        <v>49.2</v>
      </c>
    </row>
    <row r="62" spans="1:7" s="3" customFormat="1" ht="15" customHeight="1" x14ac:dyDescent="0.2">
      <c r="A62" s="45">
        <v>3326</v>
      </c>
      <c r="B62" s="29"/>
      <c r="C62" s="30" t="str">
        <f>IF(COUNTBLANK(A62)=1,"",VLOOKUP(A62,'paragrafy 2021'!$A$2:$B$527,2,0))</f>
        <v>Pořízení, zachování a obnova hodnot místního kulturního, národního a historického povědomí</v>
      </c>
      <c r="D62" s="6">
        <v>0</v>
      </c>
      <c r="E62" s="6">
        <v>1091</v>
      </c>
      <c r="F62" s="6">
        <v>641</v>
      </c>
      <c r="G62" s="7">
        <v>58.8</v>
      </c>
    </row>
    <row r="63" spans="1:7" s="3" customFormat="1" ht="15" customHeight="1" x14ac:dyDescent="0.2">
      <c r="A63" s="45">
        <v>3329</v>
      </c>
      <c r="B63" s="29"/>
      <c r="C63" s="30" t="str">
        <f>IF(COUNTBLANK(A63)=1,"",VLOOKUP(A63,'paragrafy 2021'!$A$2:$B$527,2,0))</f>
        <v>Ostatní záležitosti ochrany památek a péče o kulturní dědictví</v>
      </c>
      <c r="D63" s="6">
        <v>130</v>
      </c>
      <c r="E63" s="6">
        <v>519</v>
      </c>
      <c r="F63" s="6">
        <v>167</v>
      </c>
      <c r="G63" s="7">
        <v>32.200000000000003</v>
      </c>
    </row>
    <row r="64" spans="1:7" s="3" customFormat="1" ht="15" customHeight="1" x14ac:dyDescent="0.2">
      <c r="A64" s="45">
        <v>3341</v>
      </c>
      <c r="B64" s="29"/>
      <c r="C64" s="30" t="str">
        <f>IF(COUNTBLANK(A64)=1,"",VLOOKUP(A64,'paragrafy 2021'!$A$2:$B$527,2,0))</f>
        <v>Rozhlas a televize</v>
      </c>
      <c r="D64" s="6">
        <v>5880</v>
      </c>
      <c r="E64" s="6">
        <v>17134</v>
      </c>
      <c r="F64" s="6">
        <v>11177</v>
      </c>
      <c r="G64" s="7">
        <v>65.2</v>
      </c>
    </row>
    <row r="65" spans="1:7" s="3" customFormat="1" ht="15" customHeight="1" x14ac:dyDescent="0.2">
      <c r="A65" s="45">
        <v>3349</v>
      </c>
      <c r="B65" s="29"/>
      <c r="C65" s="30" t="str">
        <f>IF(COUNTBLANK(A65)=1,"",VLOOKUP(A65,'paragrafy 2021'!$A$2:$B$527,2,0))</f>
        <v>Ostatní záležitosti sdělovacích prostředků</v>
      </c>
      <c r="D65" s="6">
        <v>5071</v>
      </c>
      <c r="E65" s="6">
        <v>5497</v>
      </c>
      <c r="F65" s="6">
        <v>3081</v>
      </c>
      <c r="G65" s="7">
        <v>56</v>
      </c>
    </row>
    <row r="66" spans="1:7" s="3" customFormat="1" ht="15" customHeight="1" x14ac:dyDescent="0.2">
      <c r="A66" s="45">
        <v>3399</v>
      </c>
      <c r="B66" s="29"/>
      <c r="C66" s="30" t="str">
        <f>IF(COUNTBLANK(A66)=1,"",VLOOKUP(A66,'paragrafy 2021'!$A$2:$B$527,2,0))</f>
        <v>Ostatní záležitosti kultury, církví a sdělovacích prostředků</v>
      </c>
      <c r="D66" s="6">
        <v>4000</v>
      </c>
      <c r="E66" s="6">
        <v>4000</v>
      </c>
      <c r="F66" s="6">
        <v>4000</v>
      </c>
      <c r="G66" s="7">
        <v>100</v>
      </c>
    </row>
    <row r="67" spans="1:7" s="3" customFormat="1" ht="15" customHeight="1" x14ac:dyDescent="0.2">
      <c r="A67" s="45">
        <v>3419</v>
      </c>
      <c r="B67" s="29"/>
      <c r="C67" s="30" t="str">
        <f>IF(COUNTBLANK(A67)=1,"",VLOOKUP(A67,'paragrafy 2021'!$A$2:$B$527,2,0))</f>
        <v>Ostatní sportovní činnost</v>
      </c>
      <c r="D67" s="6">
        <v>99500</v>
      </c>
      <c r="E67" s="6">
        <v>114012</v>
      </c>
      <c r="F67" s="6">
        <v>99924</v>
      </c>
      <c r="G67" s="7">
        <v>87.6</v>
      </c>
    </row>
    <row r="68" spans="1:7" s="3" customFormat="1" ht="15" customHeight="1" x14ac:dyDescent="0.2">
      <c r="A68" s="45">
        <v>3421</v>
      </c>
      <c r="B68" s="29"/>
      <c r="C68" s="30" t="str">
        <f>IF(COUNTBLANK(A68)=1,"",VLOOKUP(A68,'paragrafy 2021'!$A$2:$B$527,2,0))</f>
        <v>Využití volného času dětí a mládeže</v>
      </c>
      <c r="D68" s="6">
        <v>700</v>
      </c>
      <c r="E68" s="6">
        <v>2213</v>
      </c>
      <c r="F68" s="6">
        <v>2098</v>
      </c>
      <c r="G68" s="7">
        <v>94.8</v>
      </c>
    </row>
    <row r="69" spans="1:7" s="3" customFormat="1" ht="15" customHeight="1" x14ac:dyDescent="0.2">
      <c r="A69" s="45">
        <v>3522</v>
      </c>
      <c r="B69" s="29"/>
      <c r="C69" s="30" t="str">
        <f>IF(COUNTBLANK(A69)=1,"",VLOOKUP(A69,'paragrafy 2021'!$A$2:$B$527,2,0))</f>
        <v>Ostatní nemocnice</v>
      </c>
      <c r="D69" s="6">
        <v>87950</v>
      </c>
      <c r="E69" s="6">
        <v>669459</v>
      </c>
      <c r="F69" s="6">
        <v>642394</v>
      </c>
      <c r="G69" s="7">
        <v>96</v>
      </c>
    </row>
    <row r="70" spans="1:7" s="3" customFormat="1" ht="15" customHeight="1" x14ac:dyDescent="0.2">
      <c r="A70" s="45">
        <v>3525</v>
      </c>
      <c r="B70" s="29"/>
      <c r="C70" s="30" t="str">
        <f>IF(COUNTBLANK(A70)=1,"",VLOOKUP(A70,'paragrafy 2021'!$A$2:$B$527,2,0))</f>
        <v>Hospice</v>
      </c>
      <c r="D70" s="6">
        <v>0</v>
      </c>
      <c r="E70" s="6">
        <v>200</v>
      </c>
      <c r="F70" s="6">
        <v>200</v>
      </c>
      <c r="G70" s="7">
        <v>100</v>
      </c>
    </row>
    <row r="71" spans="1:7" s="3" customFormat="1" ht="15" customHeight="1" x14ac:dyDescent="0.2">
      <c r="A71" s="45">
        <v>3526</v>
      </c>
      <c r="B71" s="29"/>
      <c r="C71" s="30" t="str">
        <f>IF(COUNTBLANK(A71)=1,"",VLOOKUP(A71,'paragrafy 2021'!$A$2:$B$527,2,0))</f>
        <v>Lázeňské léčebny, ozdravovny, sanatoria</v>
      </c>
      <c r="D71" s="6">
        <v>9003</v>
      </c>
      <c r="E71" s="6">
        <v>18265</v>
      </c>
      <c r="F71" s="6">
        <v>18235</v>
      </c>
      <c r="G71" s="7">
        <v>99.8</v>
      </c>
    </row>
    <row r="72" spans="1:7" s="3" customFormat="1" ht="15" customHeight="1" x14ac:dyDescent="0.2">
      <c r="A72" s="45">
        <v>3533</v>
      </c>
      <c r="B72" s="29"/>
      <c r="C72" s="30" t="str">
        <f>IF(COUNTBLANK(A72)=1,"",VLOOKUP(A72,'paragrafy 2021'!$A$2:$B$527,2,0))</f>
        <v>Zdravotnická záchranná služba</v>
      </c>
      <c r="D72" s="6">
        <v>520844</v>
      </c>
      <c r="E72" s="6">
        <v>604287</v>
      </c>
      <c r="F72" s="6">
        <v>474754</v>
      </c>
      <c r="G72" s="7">
        <v>78.599999999999994</v>
      </c>
    </row>
    <row r="73" spans="1:7" s="3" customFormat="1" ht="15" customHeight="1" x14ac:dyDescent="0.2">
      <c r="A73" s="45">
        <v>3541</v>
      </c>
      <c r="B73" s="29"/>
      <c r="C73" s="30" t="str">
        <f>IF(COUNTBLANK(A73)=1,"",VLOOKUP(A73,'paragrafy 2021'!$A$2:$B$527,2,0))</f>
        <v xml:space="preserve">Prevence před drogami, alkoholem, nikotinem a jinými závislostmi </v>
      </c>
      <c r="D73" s="6">
        <v>130</v>
      </c>
      <c r="E73" s="6">
        <v>2129</v>
      </c>
      <c r="F73" s="6">
        <v>2056</v>
      </c>
      <c r="G73" s="7">
        <v>96.6</v>
      </c>
    </row>
    <row r="74" spans="1:7" s="3" customFormat="1" ht="15" customHeight="1" x14ac:dyDescent="0.2">
      <c r="A74" s="45">
        <v>3549</v>
      </c>
      <c r="B74" s="29"/>
      <c r="C74" s="30" t="str">
        <f>IF(COUNTBLANK(A74)=1,"",VLOOKUP(A74,'paragrafy 2021'!$A$2:$B$527,2,0))</f>
        <v>Ostatní speciální zdravotnická péče</v>
      </c>
      <c r="D74" s="6">
        <v>5000</v>
      </c>
      <c r="E74" s="6">
        <v>5000</v>
      </c>
      <c r="F74" s="6">
        <v>5000</v>
      </c>
      <c r="G74" s="7">
        <v>100</v>
      </c>
    </row>
    <row r="75" spans="1:7" s="3" customFormat="1" ht="15" customHeight="1" x14ac:dyDescent="0.2">
      <c r="A75" s="45">
        <v>3599</v>
      </c>
      <c r="B75" s="29"/>
      <c r="C75" s="30" t="str">
        <f>IF(COUNTBLANK(A75)=1,"",VLOOKUP(A75,'paragrafy 2021'!$A$2:$B$527,2,0))</f>
        <v>Ostatní činnost ve zdravotnictví</v>
      </c>
      <c r="D75" s="6">
        <v>59261</v>
      </c>
      <c r="E75" s="6">
        <v>52102</v>
      </c>
      <c r="F75" s="6">
        <v>38959</v>
      </c>
      <c r="G75" s="7">
        <v>74.8</v>
      </c>
    </row>
    <row r="76" spans="1:7" s="3" customFormat="1" ht="15" customHeight="1" x14ac:dyDescent="0.2">
      <c r="A76" s="45">
        <v>3635</v>
      </c>
      <c r="B76" s="29"/>
      <c r="C76" s="30" t="str">
        <f>IF(COUNTBLANK(A76)=1,"",VLOOKUP(A76,'paragrafy 2021'!$A$2:$B$527,2,0))</f>
        <v>Územní plánování</v>
      </c>
      <c r="D76" s="6">
        <v>9635</v>
      </c>
      <c r="E76" s="6">
        <v>11219</v>
      </c>
      <c r="F76" s="6">
        <v>1080</v>
      </c>
      <c r="G76" s="7">
        <v>9.6</v>
      </c>
    </row>
    <row r="77" spans="1:7" s="3" customFormat="1" ht="15" customHeight="1" x14ac:dyDescent="0.2">
      <c r="A77" s="45">
        <v>3636</v>
      </c>
      <c r="B77" s="29"/>
      <c r="C77" s="30" t="str">
        <f>IF(COUNTBLANK(A77)=1,"",VLOOKUP(A77,'paragrafy 2021'!$A$2:$B$527,2,0))</f>
        <v>Územní rozvoj</v>
      </c>
      <c r="D77" s="6">
        <v>57936</v>
      </c>
      <c r="E77" s="6">
        <v>70732</v>
      </c>
      <c r="F77" s="6">
        <v>39929</v>
      </c>
      <c r="G77" s="7">
        <v>56.5</v>
      </c>
    </row>
    <row r="78" spans="1:7" s="3" customFormat="1" ht="15" customHeight="1" x14ac:dyDescent="0.2">
      <c r="A78" s="45">
        <v>3639</v>
      </c>
      <c r="B78" s="29"/>
      <c r="C78" s="30" t="str">
        <f>IF(COUNTBLANK(A78)=1,"",VLOOKUP(A78,'paragrafy 2021'!$A$2:$B$527,2,0))</f>
        <v>Komunální služby a územní rozvoj jinde nezařazené</v>
      </c>
      <c r="D78" s="6">
        <v>112314</v>
      </c>
      <c r="E78" s="6">
        <v>105721</v>
      </c>
      <c r="F78" s="6">
        <v>44759</v>
      </c>
      <c r="G78" s="7">
        <v>42.3</v>
      </c>
    </row>
    <row r="79" spans="1:7" s="3" customFormat="1" ht="15" customHeight="1" x14ac:dyDescent="0.2">
      <c r="A79" s="45">
        <v>3713</v>
      </c>
      <c r="B79" s="29"/>
      <c r="C79" s="30" t="str">
        <f>IF(COUNTBLANK(A79)=1,"",VLOOKUP(A79,'paragrafy 2021'!$A$2:$B$527,2,0))</f>
        <v>Změny technologií vytápění</v>
      </c>
      <c r="D79" s="6">
        <v>7415</v>
      </c>
      <c r="E79" s="6">
        <v>16859</v>
      </c>
      <c r="F79" s="6">
        <v>6724</v>
      </c>
      <c r="G79" s="7">
        <v>39.9</v>
      </c>
    </row>
    <row r="80" spans="1:7" s="3" customFormat="1" ht="15" customHeight="1" x14ac:dyDescent="0.2">
      <c r="A80" s="45">
        <v>3716</v>
      </c>
      <c r="B80" s="29"/>
      <c r="C80" s="30" t="str">
        <f>IF(COUNTBLANK(A80)=1,"",VLOOKUP(A80,'paragrafy 2021'!$A$2:$B$527,2,0))</f>
        <v>Monitoring ochrany ovzduší</v>
      </c>
      <c r="D80" s="6">
        <v>2500</v>
      </c>
      <c r="E80" s="6">
        <v>2800</v>
      </c>
      <c r="F80" s="6">
        <v>2100</v>
      </c>
      <c r="G80" s="7">
        <v>75</v>
      </c>
    </row>
    <row r="81" spans="1:7" s="3" customFormat="1" ht="15" customHeight="1" x14ac:dyDescent="0.2">
      <c r="A81" s="45">
        <v>3719</v>
      </c>
      <c r="B81" s="29"/>
      <c r="C81" s="30" t="str">
        <f>IF(COUNTBLANK(A81)=1,"",VLOOKUP(A81,'paragrafy 2021'!$A$2:$B$527,2,0))</f>
        <v>Ostatní činnosti k ochraně ovzduší</v>
      </c>
      <c r="D81" s="6">
        <v>1250</v>
      </c>
      <c r="E81" s="6">
        <v>11735</v>
      </c>
      <c r="F81" s="6">
        <v>47</v>
      </c>
      <c r="G81" s="7">
        <v>0.4</v>
      </c>
    </row>
    <row r="82" spans="1:7" s="3" customFormat="1" ht="15" customHeight="1" x14ac:dyDescent="0.2">
      <c r="A82" s="45">
        <v>3727</v>
      </c>
      <c r="B82" s="29"/>
      <c r="C82" s="30" t="str">
        <f>IF(COUNTBLANK(A82)=1,"",VLOOKUP(A82,'paragrafy 2021'!$A$2:$B$527,2,0))</f>
        <v>Prevence vzniku odpadů</v>
      </c>
      <c r="D82" s="6">
        <v>1300</v>
      </c>
      <c r="E82" s="6">
        <v>1300</v>
      </c>
      <c r="F82" s="6">
        <v>1300</v>
      </c>
      <c r="G82" s="7">
        <v>100</v>
      </c>
    </row>
    <row r="83" spans="1:7" s="3" customFormat="1" ht="15" customHeight="1" x14ac:dyDescent="0.2">
      <c r="A83" s="45">
        <v>3729</v>
      </c>
      <c r="B83" s="29"/>
      <c r="C83" s="30" t="str">
        <f>IF(COUNTBLANK(A83)=1,"",VLOOKUP(A83,'paragrafy 2021'!$A$2:$B$527,2,0))</f>
        <v>Ostatní nakládání s odpady</v>
      </c>
      <c r="D83" s="6">
        <v>50</v>
      </c>
      <c r="E83" s="6">
        <v>1574</v>
      </c>
      <c r="F83" s="6">
        <v>1281</v>
      </c>
      <c r="G83" s="7">
        <v>81.400000000000006</v>
      </c>
    </row>
    <row r="84" spans="1:7" s="3" customFormat="1" ht="15" customHeight="1" x14ac:dyDescent="0.2">
      <c r="A84" s="45">
        <v>3741</v>
      </c>
      <c r="B84" s="29"/>
      <c r="C84" s="30" t="str">
        <f>IF(COUNTBLANK(A84)=1,"",VLOOKUP(A84,'paragrafy 2021'!$A$2:$B$527,2,0))</f>
        <v>Ochrana druhů a stanovišť</v>
      </c>
      <c r="D84" s="6">
        <v>13284</v>
      </c>
      <c r="E84" s="6">
        <v>19554</v>
      </c>
      <c r="F84" s="6">
        <v>8509</v>
      </c>
      <c r="G84" s="7">
        <v>43.5</v>
      </c>
    </row>
    <row r="85" spans="1:7" s="3" customFormat="1" ht="15" customHeight="1" x14ac:dyDescent="0.2">
      <c r="A85" s="45">
        <v>3742</v>
      </c>
      <c r="B85" s="29"/>
      <c r="C85" s="30" t="str">
        <f>IF(COUNTBLANK(A85)=1,"",VLOOKUP(A85,'paragrafy 2021'!$A$2:$B$527,2,0))</f>
        <v>Chráněné části přírody</v>
      </c>
      <c r="D85" s="6">
        <v>4000</v>
      </c>
      <c r="E85" s="6">
        <v>4959</v>
      </c>
      <c r="F85" s="6">
        <v>613</v>
      </c>
      <c r="G85" s="7">
        <v>12.4</v>
      </c>
    </row>
    <row r="86" spans="1:7" s="3" customFormat="1" ht="15" customHeight="1" x14ac:dyDescent="0.2">
      <c r="A86" s="45">
        <v>3744</v>
      </c>
      <c r="B86" s="29"/>
      <c r="C86" s="30" t="str">
        <f>IF(COUNTBLANK(A86)=1,"",VLOOKUP(A86,'paragrafy 2021'!$A$2:$B$527,2,0))</f>
        <v>Protierozní, protilavinová a protipožární ochrana</v>
      </c>
      <c r="D86" s="6">
        <v>100</v>
      </c>
      <c r="E86" s="6">
        <v>102</v>
      </c>
      <c r="F86" s="6">
        <v>1</v>
      </c>
      <c r="G86" s="7">
        <v>1</v>
      </c>
    </row>
    <row r="87" spans="1:7" s="3" customFormat="1" ht="15" customHeight="1" x14ac:dyDescent="0.2">
      <c r="A87" s="45">
        <v>3749</v>
      </c>
      <c r="B87" s="29"/>
      <c r="C87" s="30" t="str">
        <f>IF(COUNTBLANK(A87)=1,"",VLOOKUP(A87,'paragrafy 2021'!$A$2:$B$527,2,0))</f>
        <v>Ostatní činností k ochraně přírody a krajiny</v>
      </c>
      <c r="D87" s="6">
        <v>1250</v>
      </c>
      <c r="E87" s="6">
        <v>2150</v>
      </c>
      <c r="F87" s="6">
        <v>0</v>
      </c>
      <c r="G87" s="7">
        <v>0</v>
      </c>
    </row>
    <row r="88" spans="1:7" s="3" customFormat="1" ht="15" customHeight="1" x14ac:dyDescent="0.2">
      <c r="A88" s="45">
        <v>3769</v>
      </c>
      <c r="B88" s="29"/>
      <c r="C88" s="30" t="str">
        <f>IF(COUNTBLANK(A88)=1,"",VLOOKUP(A88,'paragrafy 2021'!$A$2:$B$527,2,0))</f>
        <v>Ostatní správa v ochraně životního prostředí</v>
      </c>
      <c r="D88" s="6">
        <v>2050</v>
      </c>
      <c r="E88" s="6">
        <v>14201</v>
      </c>
      <c r="F88" s="6">
        <v>4709</v>
      </c>
      <c r="G88" s="7">
        <v>33.200000000000003</v>
      </c>
    </row>
    <row r="89" spans="1:7" s="3" customFormat="1" ht="15" customHeight="1" x14ac:dyDescent="0.2">
      <c r="A89" s="45">
        <v>3792</v>
      </c>
      <c r="B89" s="29"/>
      <c r="C89" s="30" t="str">
        <f>IF(COUNTBLANK(A89)=1,"",VLOOKUP(A89,'paragrafy 2021'!$A$2:$B$527,2,0))</f>
        <v>Ekologická výchova a osvěta</v>
      </c>
      <c r="D89" s="6">
        <v>2000</v>
      </c>
      <c r="E89" s="6">
        <v>2297</v>
      </c>
      <c r="F89" s="6">
        <v>187</v>
      </c>
      <c r="G89" s="7">
        <v>8.1</v>
      </c>
    </row>
    <row r="90" spans="1:7" s="3" customFormat="1" ht="15" customHeight="1" x14ac:dyDescent="0.2">
      <c r="A90" s="45">
        <v>3799</v>
      </c>
      <c r="B90" s="29"/>
      <c r="C90" s="30" t="str">
        <f>IF(COUNTBLANK(A90)=1,"",VLOOKUP(A90,'paragrafy 2021'!$A$2:$B$527,2,0))</f>
        <v>Ostatní ekologické záležitosti</v>
      </c>
      <c r="D90" s="6">
        <v>15500</v>
      </c>
      <c r="E90" s="6">
        <v>1936</v>
      </c>
      <c r="F90" s="6">
        <v>948</v>
      </c>
      <c r="G90" s="7">
        <v>49</v>
      </c>
    </row>
    <row r="91" spans="1:7" s="3" customFormat="1" ht="15" customHeight="1" x14ac:dyDescent="0.2">
      <c r="A91" s="45">
        <v>3900</v>
      </c>
      <c r="B91" s="29"/>
      <c r="C91" s="30" t="str">
        <f>IF(COUNTBLANK(A91)=1,"",VLOOKUP(A91,'paragrafy 2021'!$A$2:$B$527,2,0))</f>
        <v>Ostatní činnosti související se službami pro obyvatelstvo</v>
      </c>
      <c r="D91" s="6">
        <v>12914</v>
      </c>
      <c r="E91" s="6">
        <v>13356</v>
      </c>
      <c r="F91" s="6">
        <v>5728</v>
      </c>
      <c r="G91" s="7">
        <v>42.9</v>
      </c>
    </row>
    <row r="92" spans="1:7" s="3" customFormat="1" ht="15" customHeight="1" x14ac:dyDescent="0.2">
      <c r="A92" s="126" t="s">
        <v>135</v>
      </c>
      <c r="B92" s="127"/>
      <c r="C92" s="128"/>
      <c r="D92" s="11">
        <v>2278839</v>
      </c>
      <c r="E92" s="11">
        <v>22378163</v>
      </c>
      <c r="F92" s="11">
        <v>18355027</v>
      </c>
      <c r="G92" s="12">
        <v>82</v>
      </c>
    </row>
    <row r="93" spans="1:7" x14ac:dyDescent="0.2">
      <c r="A93" s="31"/>
      <c r="B93" s="31"/>
      <c r="C93" s="31"/>
      <c r="D93" s="31"/>
      <c r="E93" s="31"/>
      <c r="F93" s="31"/>
      <c r="G93" s="31"/>
    </row>
    <row r="94" spans="1:7" s="3" customFormat="1" ht="15" customHeight="1" x14ac:dyDescent="0.2">
      <c r="A94" s="45">
        <v>4312</v>
      </c>
      <c r="B94" s="29"/>
      <c r="C94" s="30" t="str">
        <f>IF(COUNTBLANK(A94)=1,"",VLOOKUP(A94,'paragrafy 2021'!$A$2:$B$527,2,0))</f>
        <v>Odborné sociální poradenství</v>
      </c>
      <c r="D94" s="6">
        <v>10255</v>
      </c>
      <c r="E94" s="6">
        <v>85689</v>
      </c>
      <c r="F94" s="6">
        <v>72771</v>
      </c>
      <c r="G94" s="7">
        <v>84.9</v>
      </c>
    </row>
    <row r="95" spans="1:7" s="3" customFormat="1" ht="15" customHeight="1" x14ac:dyDescent="0.2">
      <c r="A95" s="45">
        <v>4319</v>
      </c>
      <c r="B95" s="29"/>
      <c r="C95" s="30" t="str">
        <f>IF(COUNTBLANK(A95)=1,"",VLOOKUP(A95,'paragrafy 2021'!$A$2:$B$527,2,0))</f>
        <v>Ostatní výdaje související se sociálním poradenstvím</v>
      </c>
      <c r="D95" s="6">
        <v>9084</v>
      </c>
      <c r="E95" s="6">
        <v>32015</v>
      </c>
      <c r="F95" s="6">
        <v>12651</v>
      </c>
      <c r="G95" s="7">
        <v>39.5</v>
      </c>
    </row>
    <row r="96" spans="1:7" s="3" customFormat="1" ht="15" customHeight="1" x14ac:dyDescent="0.2">
      <c r="A96" s="45">
        <v>4324</v>
      </c>
      <c r="B96" s="29"/>
      <c r="C96" s="30" t="str">
        <f>IF(COUNTBLANK(A96)=1,"",VLOOKUP(A96,'paragrafy 2021'!$A$2:$B$527,2,0))</f>
        <v>Zařízení pro děti vyžadující okamžitou pomoc</v>
      </c>
      <c r="D96" s="6">
        <v>60600</v>
      </c>
      <c r="E96" s="6">
        <v>105452</v>
      </c>
      <c r="F96" s="6">
        <v>72538</v>
      </c>
      <c r="G96" s="7">
        <v>68.8</v>
      </c>
    </row>
    <row r="97" spans="1:7" s="3" customFormat="1" ht="15" customHeight="1" x14ac:dyDescent="0.2">
      <c r="A97" s="45">
        <v>4329</v>
      </c>
      <c r="B97" s="29"/>
      <c r="C97" s="30" t="str">
        <f>IF(COUNTBLANK(A97)=1,"",VLOOKUP(A97,'paragrafy 2021'!$A$2:$B$527,2,0))</f>
        <v>Ostatní sociální péče a pomoc dětem a mládeži</v>
      </c>
      <c r="D97" s="6">
        <v>783</v>
      </c>
      <c r="E97" s="6">
        <v>27126</v>
      </c>
      <c r="F97" s="6">
        <v>8226</v>
      </c>
      <c r="G97" s="7">
        <v>30.3</v>
      </c>
    </row>
    <row r="98" spans="1:7" s="3" customFormat="1" ht="15" customHeight="1" x14ac:dyDescent="0.2">
      <c r="A98" s="45">
        <v>4339</v>
      </c>
      <c r="B98" s="29"/>
      <c r="C98" s="30" t="str">
        <f>IF(COUNTBLANK(A98)=1,"",VLOOKUP(A98,'paragrafy 2021'!$A$2:$B$527,2,0))</f>
        <v>Ostatní sociální péče a pomoc rodině a manželství</v>
      </c>
      <c r="D98" s="6">
        <v>940</v>
      </c>
      <c r="E98" s="6">
        <v>4517</v>
      </c>
      <c r="F98" s="6">
        <v>2635</v>
      </c>
      <c r="G98" s="7">
        <v>58.3</v>
      </c>
    </row>
    <row r="99" spans="1:7" s="3" customFormat="1" ht="15" customHeight="1" x14ac:dyDescent="0.2">
      <c r="A99" s="45">
        <v>4342</v>
      </c>
      <c r="B99" s="29"/>
      <c r="C99" s="30" t="str">
        <f>IF(COUNTBLANK(A99)=1,"",VLOOKUP(A99,'paragrafy 2021'!$A$2:$B$527,2,0))</f>
        <v>Sociální péče a pomoc přistěhovalcům a vybraným etnikům</v>
      </c>
      <c r="D99" s="6">
        <v>500</v>
      </c>
      <c r="E99" s="6">
        <v>599</v>
      </c>
      <c r="F99" s="6">
        <v>331</v>
      </c>
      <c r="G99" s="7">
        <v>55.3</v>
      </c>
    </row>
    <row r="100" spans="1:7" s="3" customFormat="1" ht="15" customHeight="1" x14ac:dyDescent="0.2">
      <c r="A100" s="45">
        <v>4344</v>
      </c>
      <c r="B100" s="29"/>
      <c r="C100" s="30" t="str">
        <f>IF(COUNTBLANK(A100)=1,"",VLOOKUP(A100,'paragrafy 2021'!$A$2:$B$527,2,0))</f>
        <v>Sociální rehabilitace</v>
      </c>
      <c r="D100" s="6">
        <v>5442</v>
      </c>
      <c r="E100" s="6">
        <v>91060</v>
      </c>
      <c r="F100" s="6">
        <v>87632</v>
      </c>
      <c r="G100" s="7">
        <v>96.2</v>
      </c>
    </row>
    <row r="101" spans="1:7" s="3" customFormat="1" ht="15" customHeight="1" x14ac:dyDescent="0.2">
      <c r="A101" s="45">
        <v>4349</v>
      </c>
      <c r="B101" s="29"/>
      <c r="C101" s="30" t="str">
        <f>IF(COUNTBLANK(A101)=1,"",VLOOKUP(A101,'paragrafy 2021'!$A$2:$B$527,2,0))</f>
        <v>Ostatní sociální péče a pomoc ostatním skupinám obyvatelstva</v>
      </c>
      <c r="D101" s="6">
        <v>2120</v>
      </c>
      <c r="E101" s="6">
        <v>6460</v>
      </c>
      <c r="F101" s="6">
        <v>2492</v>
      </c>
      <c r="G101" s="7">
        <v>38.6</v>
      </c>
    </row>
    <row r="102" spans="1:7" s="3" customFormat="1" ht="15" customHeight="1" x14ac:dyDescent="0.2">
      <c r="A102" s="45">
        <v>4350</v>
      </c>
      <c r="B102" s="29"/>
      <c r="C102" s="30" t="str">
        <f>IF(COUNTBLANK(A102)=1,"",VLOOKUP(A102,'paragrafy 2021'!$A$2:$B$527,2,0))</f>
        <v>Domovy pro seniory</v>
      </c>
      <c r="D102" s="6">
        <v>73022</v>
      </c>
      <c r="E102" s="6">
        <v>826628</v>
      </c>
      <c r="F102" s="6">
        <v>755628</v>
      </c>
      <c r="G102" s="7">
        <v>91.4</v>
      </c>
    </row>
    <row r="103" spans="1:7" s="3" customFormat="1" ht="15" customHeight="1" x14ac:dyDescent="0.2">
      <c r="A103" s="45">
        <v>4351</v>
      </c>
      <c r="B103" s="29"/>
      <c r="C103" s="30" t="str">
        <f>IF(COUNTBLANK(A103)=1,"",VLOOKUP(A103,'paragrafy 2021'!$A$2:$B$527,2,0))</f>
        <v>Osobní asistence, pečovatelská služba a podpora samostatného bydlení</v>
      </c>
      <c r="D103" s="6">
        <v>25220</v>
      </c>
      <c r="E103" s="6">
        <v>308064</v>
      </c>
      <c r="F103" s="6">
        <v>283904</v>
      </c>
      <c r="G103" s="7">
        <v>92.2</v>
      </c>
    </row>
    <row r="104" spans="1:7" s="3" customFormat="1" ht="15" customHeight="1" x14ac:dyDescent="0.2">
      <c r="A104" s="45">
        <v>4352</v>
      </c>
      <c r="B104" s="29"/>
      <c r="C104" s="30" t="str">
        <f>IF(COUNTBLANK(A104)=1,"",VLOOKUP(A104,'paragrafy 2021'!$A$2:$B$527,2,0))</f>
        <v>Tísňová péče</v>
      </c>
      <c r="D104" s="6">
        <v>0</v>
      </c>
      <c r="E104" s="6">
        <v>401</v>
      </c>
      <c r="F104" s="6">
        <v>135</v>
      </c>
      <c r="G104" s="7">
        <v>33.700000000000003</v>
      </c>
    </row>
    <row r="105" spans="1:7" s="3" customFormat="1" ht="15" customHeight="1" x14ac:dyDescent="0.2">
      <c r="A105" s="45">
        <v>4354</v>
      </c>
      <c r="B105" s="29"/>
      <c r="C105" s="30" t="str">
        <f>IF(COUNTBLANK(A105)=1,"",VLOOKUP(A105,'paragrafy 2021'!$A$2:$B$527,2,0))</f>
        <v>Chráněné bydlení</v>
      </c>
      <c r="D105" s="6">
        <v>11296</v>
      </c>
      <c r="E105" s="6">
        <v>153568</v>
      </c>
      <c r="F105" s="6">
        <v>144557</v>
      </c>
      <c r="G105" s="7">
        <v>94.1</v>
      </c>
    </row>
    <row r="106" spans="1:7" s="3" customFormat="1" ht="15" customHeight="1" x14ac:dyDescent="0.2">
      <c r="A106" s="45">
        <v>4355</v>
      </c>
      <c r="B106" s="29"/>
      <c r="C106" s="30" t="str">
        <f>IF(COUNTBLANK(A106)=1,"",VLOOKUP(A106,'paragrafy 2021'!$A$2:$B$527,2,0))</f>
        <v>Týdenní stacionáře</v>
      </c>
      <c r="D106" s="6">
        <v>653</v>
      </c>
      <c r="E106" s="6">
        <v>4893</v>
      </c>
      <c r="F106" s="6">
        <v>4390</v>
      </c>
      <c r="G106" s="7">
        <v>89.7</v>
      </c>
    </row>
    <row r="107" spans="1:7" s="3" customFormat="1" ht="15" customHeight="1" x14ac:dyDescent="0.2">
      <c r="A107" s="45">
        <v>4356</v>
      </c>
      <c r="B107" s="29"/>
      <c r="C107" s="30" t="str">
        <f>IF(COUNTBLANK(A107)=1,"",VLOOKUP(A107,'paragrafy 2021'!$A$2:$B$527,2,0))</f>
        <v>Denní stacionáře a centra denních služeb</v>
      </c>
      <c r="D107" s="6">
        <v>9874</v>
      </c>
      <c r="E107" s="6">
        <v>114418</v>
      </c>
      <c r="F107" s="6">
        <v>107102</v>
      </c>
      <c r="G107" s="7">
        <v>93.6</v>
      </c>
    </row>
    <row r="108" spans="1:7" s="3" customFormat="1" ht="15" customHeight="1" x14ac:dyDescent="0.2">
      <c r="A108" s="45">
        <v>4357</v>
      </c>
      <c r="B108" s="29"/>
      <c r="C108" s="30" t="str">
        <f>IF(COUNTBLANK(A108)=1,"",VLOOKUP(A108,'paragrafy 2021'!$A$2:$B$527,2,0))</f>
        <v>Domovy pro osoby se zdravotním postižením a domovy se zvláštním režimem</v>
      </c>
      <c r="D108" s="6">
        <v>245263</v>
      </c>
      <c r="E108" s="6">
        <v>1160919</v>
      </c>
      <c r="F108" s="6">
        <v>1038137</v>
      </c>
      <c r="G108" s="7">
        <v>89.4</v>
      </c>
    </row>
    <row r="109" spans="1:7" s="3" customFormat="1" ht="15" customHeight="1" x14ac:dyDescent="0.2">
      <c r="A109" s="45">
        <v>4358</v>
      </c>
      <c r="B109" s="29"/>
      <c r="C109" s="30" t="str">
        <f>IF(COUNTBLANK(A109)=1,"",VLOOKUP(A109,'paragrafy 2021'!$A$2:$B$527,2,0))</f>
        <v>Sociální služby poskytované ve zdravotnických zařízeních ústavní péče</v>
      </c>
      <c r="D109" s="6">
        <v>0</v>
      </c>
      <c r="E109" s="6">
        <v>38974</v>
      </c>
      <c r="F109" s="6">
        <v>38731</v>
      </c>
      <c r="G109" s="7">
        <v>99.4</v>
      </c>
    </row>
    <row r="110" spans="1:7" s="3" customFormat="1" ht="15" customHeight="1" x14ac:dyDescent="0.2">
      <c r="A110" s="45">
        <v>4359</v>
      </c>
      <c r="B110" s="29"/>
      <c r="C110" s="30" t="str">
        <f>IF(COUNTBLANK(A110)=1,"",VLOOKUP(A110,'paragrafy 2021'!$A$2:$B$527,2,0))</f>
        <v>Ostatní služby a činnosti v oblasti sociální péče</v>
      </c>
      <c r="D110" s="6">
        <v>3547</v>
      </c>
      <c r="E110" s="6">
        <v>53303</v>
      </c>
      <c r="F110" s="6">
        <v>44411</v>
      </c>
      <c r="G110" s="7">
        <v>83.3</v>
      </c>
    </row>
    <row r="111" spans="1:7" s="3" customFormat="1" ht="15" customHeight="1" x14ac:dyDescent="0.2">
      <c r="A111" s="45">
        <v>4371</v>
      </c>
      <c r="B111" s="29"/>
      <c r="C111" s="30" t="str">
        <f>IF(COUNTBLANK(A111)=1,"",VLOOKUP(A111,'paragrafy 2021'!$A$2:$B$527,2,0))</f>
        <v>Raná péče a sociálně aktivizační služby pro rodiny s dětmi</v>
      </c>
      <c r="D111" s="6">
        <v>10521</v>
      </c>
      <c r="E111" s="6">
        <v>90276</v>
      </c>
      <c r="F111" s="6">
        <v>86793</v>
      </c>
      <c r="G111" s="7">
        <v>96.1</v>
      </c>
    </row>
    <row r="112" spans="1:7" s="3" customFormat="1" ht="15" customHeight="1" x14ac:dyDescent="0.2">
      <c r="A112" s="45">
        <v>4372</v>
      </c>
      <c r="B112" s="29"/>
      <c r="C112" s="30" t="str">
        <f>IF(COUNTBLANK(A112)=1,"",VLOOKUP(A112,'paragrafy 2021'!$A$2:$B$527,2,0))</f>
        <v>Krizová pomoc</v>
      </c>
      <c r="D112" s="6">
        <v>382</v>
      </c>
      <c r="E112" s="6">
        <v>12463</v>
      </c>
      <c r="F112" s="6">
        <v>12083</v>
      </c>
      <c r="G112" s="7">
        <v>97</v>
      </c>
    </row>
    <row r="113" spans="1:7" s="3" customFormat="1" ht="15" customHeight="1" x14ac:dyDescent="0.2">
      <c r="A113" s="45">
        <v>4373</v>
      </c>
      <c r="B113" s="29"/>
      <c r="C113" s="30" t="str">
        <f>IF(COUNTBLANK(A113)=1,"",VLOOKUP(A113,'paragrafy 2021'!$A$2:$B$527,2,0))</f>
        <v>Domy na půl cesty</v>
      </c>
      <c r="D113" s="6">
        <v>0</v>
      </c>
      <c r="E113" s="6">
        <v>9158</v>
      </c>
      <c r="F113" s="6">
        <v>8620</v>
      </c>
      <c r="G113" s="7">
        <v>94.1</v>
      </c>
    </row>
    <row r="114" spans="1:7" s="3" customFormat="1" ht="15" customHeight="1" x14ac:dyDescent="0.2">
      <c r="A114" s="45">
        <v>4374</v>
      </c>
      <c r="B114" s="29"/>
      <c r="C114" s="30" t="str">
        <f>IF(COUNTBLANK(A114)=1,"",VLOOKUP(A114,'paragrafy 2021'!$A$2:$B$527,2,0))</f>
        <v>Azylové domy, nízkoprahová denní centra a noclehárny</v>
      </c>
      <c r="D114" s="6">
        <v>18213</v>
      </c>
      <c r="E114" s="6">
        <v>242405</v>
      </c>
      <c r="F114" s="6">
        <v>222574</v>
      </c>
      <c r="G114" s="7">
        <v>91.8</v>
      </c>
    </row>
    <row r="115" spans="1:7" s="3" customFormat="1" ht="15" customHeight="1" x14ac:dyDescent="0.2">
      <c r="A115" s="45">
        <v>4375</v>
      </c>
      <c r="B115" s="29"/>
      <c r="C115" s="30" t="str">
        <f>IF(COUNTBLANK(A115)=1,"",VLOOKUP(A115,'paragrafy 2021'!$A$2:$B$527,2,0))</f>
        <v>Nízkoprahová zařízení pro děti a mládež</v>
      </c>
      <c r="D115" s="6">
        <v>10485</v>
      </c>
      <c r="E115" s="6">
        <v>74865</v>
      </c>
      <c r="F115" s="6">
        <v>70538</v>
      </c>
      <c r="G115" s="7">
        <v>94.2</v>
      </c>
    </row>
    <row r="116" spans="1:7" s="3" customFormat="1" ht="15" customHeight="1" x14ac:dyDescent="0.2">
      <c r="A116" s="45">
        <v>4376</v>
      </c>
      <c r="B116" s="29"/>
      <c r="C116" s="30" t="str">
        <f>IF(COUNTBLANK(A116)=1,"",VLOOKUP(A116,'paragrafy 2021'!$A$2:$B$527,2,0))</f>
        <v>Služby následné péče, terapeutické komunity a kontaktní centra</v>
      </c>
      <c r="D116" s="6">
        <v>3927</v>
      </c>
      <c r="E116" s="6">
        <v>30398</v>
      </c>
      <c r="F116" s="6">
        <v>26681</v>
      </c>
      <c r="G116" s="7">
        <v>87.8</v>
      </c>
    </row>
    <row r="117" spans="1:7" s="3" customFormat="1" ht="15" customHeight="1" x14ac:dyDescent="0.2">
      <c r="A117" s="45">
        <v>4377</v>
      </c>
      <c r="B117" s="29"/>
      <c r="C117" s="30" t="str">
        <f>IF(COUNTBLANK(A117)=1,"",VLOOKUP(A117,'paragrafy 2021'!$A$2:$B$527,2,0))</f>
        <v>Sociálně terapeutické dílny</v>
      </c>
      <c r="D117" s="6">
        <v>3266</v>
      </c>
      <c r="E117" s="6">
        <v>87831</v>
      </c>
      <c r="F117" s="6">
        <v>83628</v>
      </c>
      <c r="G117" s="7">
        <v>95.2</v>
      </c>
    </row>
    <row r="118" spans="1:7" s="3" customFormat="1" ht="15" customHeight="1" x14ac:dyDescent="0.2">
      <c r="A118" s="45">
        <v>4378</v>
      </c>
      <c r="B118" s="29"/>
      <c r="C118" s="30" t="str">
        <f>IF(COUNTBLANK(A118)=1,"",VLOOKUP(A118,'paragrafy 2021'!$A$2:$B$527,2,0))</f>
        <v>Terénní programy</v>
      </c>
      <c r="D118" s="6">
        <v>10810</v>
      </c>
      <c r="E118" s="6">
        <v>74718</v>
      </c>
      <c r="F118" s="6">
        <v>70665</v>
      </c>
      <c r="G118" s="7">
        <v>94.6</v>
      </c>
    </row>
    <row r="119" spans="1:7" s="3" customFormat="1" ht="15" customHeight="1" x14ac:dyDescent="0.2">
      <c r="A119" s="45">
        <v>4379</v>
      </c>
      <c r="B119" s="29"/>
      <c r="C119" s="30" t="str">
        <f>IF(COUNTBLANK(A119)=1,"",VLOOKUP(A119,'paragrafy 2021'!$A$2:$B$527,2,0))</f>
        <v>Ostatní služby a činnosti v oblasti sociální prevence</v>
      </c>
      <c r="D119" s="6">
        <v>258635</v>
      </c>
      <c r="E119" s="6">
        <v>197956</v>
      </c>
      <c r="F119" s="6">
        <v>49836</v>
      </c>
      <c r="G119" s="7">
        <v>25.2</v>
      </c>
    </row>
    <row r="120" spans="1:7" s="3" customFormat="1" ht="15" customHeight="1" x14ac:dyDescent="0.2">
      <c r="A120" s="45">
        <v>4399</v>
      </c>
      <c r="B120" s="29"/>
      <c r="C120" s="30" t="str">
        <f>IF(COUNTBLANK(A120)=1,"",VLOOKUP(A120,'paragrafy 2021'!$A$2:$B$527,2,0))</f>
        <v>Ostatní záležitosti sociálních věcí a politiky zaměstnanosti</v>
      </c>
      <c r="D120" s="6">
        <v>128657</v>
      </c>
      <c r="E120" s="6">
        <v>22271</v>
      </c>
      <c r="F120" s="6">
        <v>14896</v>
      </c>
      <c r="G120" s="7">
        <v>66.900000000000006</v>
      </c>
    </row>
    <row r="121" spans="1:7" s="3" customFormat="1" ht="15" customHeight="1" x14ac:dyDescent="0.2">
      <c r="A121" s="126" t="s">
        <v>149</v>
      </c>
      <c r="B121" s="127"/>
      <c r="C121" s="128"/>
      <c r="D121" s="11">
        <v>903495</v>
      </c>
      <c r="E121" s="11">
        <v>3856427</v>
      </c>
      <c r="F121" s="11">
        <v>3322585</v>
      </c>
      <c r="G121" s="12">
        <v>86.2</v>
      </c>
    </row>
    <row r="122" spans="1:7" x14ac:dyDescent="0.2">
      <c r="A122" s="31"/>
      <c r="B122" s="31"/>
      <c r="C122" s="31"/>
      <c r="D122" s="31"/>
      <c r="E122" s="31"/>
      <c r="F122" s="31"/>
      <c r="G122" s="31"/>
    </row>
    <row r="123" spans="1:7" s="3" customFormat="1" ht="15" customHeight="1" x14ac:dyDescent="0.2">
      <c r="A123" s="45">
        <v>5212</v>
      </c>
      <c r="B123" s="29"/>
      <c r="C123" s="30" t="str">
        <f>IF(COUNTBLANK(A123)=1,"",VLOOKUP(A123,'paragrafy 2021'!$A$2:$B$527,2,0))</f>
        <v>Ochrana obyvatelstva</v>
      </c>
      <c r="D123" s="6">
        <v>1500</v>
      </c>
      <c r="E123" s="6">
        <v>1128</v>
      </c>
      <c r="F123" s="6">
        <v>1128</v>
      </c>
      <c r="G123" s="7">
        <v>100</v>
      </c>
    </row>
    <row r="124" spans="1:7" s="3" customFormat="1" ht="15" customHeight="1" x14ac:dyDescent="0.2">
      <c r="A124" s="45">
        <v>5213</v>
      </c>
      <c r="B124" s="29"/>
      <c r="C124" s="30" t="str">
        <f>IF(COUNTBLANK(A124)=1,"",VLOOKUP(A124,'paragrafy 2021'!$A$2:$B$527,2,0))</f>
        <v>Krizová opatření</v>
      </c>
      <c r="D124" s="6">
        <v>2913</v>
      </c>
      <c r="E124" s="6">
        <v>53569</v>
      </c>
      <c r="F124" s="6">
        <v>40781</v>
      </c>
      <c r="G124" s="7">
        <v>76.099999999999994</v>
      </c>
    </row>
    <row r="125" spans="1:7" s="3" customFormat="1" ht="15" customHeight="1" x14ac:dyDescent="0.2">
      <c r="A125" s="45">
        <v>5219</v>
      </c>
      <c r="B125" s="29"/>
      <c r="C125" s="30" t="str">
        <f>IF(COUNTBLANK(A125)=1,"",VLOOKUP(A125,'paragrafy 2021'!$A$2:$B$527,2,0))</f>
        <v>Ostatní záležitosti ochrany obyvatelstva</v>
      </c>
      <c r="D125" s="6">
        <v>0</v>
      </c>
      <c r="E125" s="6">
        <v>100</v>
      </c>
      <c r="F125" s="6">
        <v>100</v>
      </c>
      <c r="G125" s="7">
        <v>100</v>
      </c>
    </row>
    <row r="126" spans="1:7" s="3" customFormat="1" ht="15" customHeight="1" x14ac:dyDescent="0.2">
      <c r="A126" s="45">
        <v>5273</v>
      </c>
      <c r="B126" s="29"/>
      <c r="C126" s="30" t="str">
        <f>IF(COUNTBLANK(A126)=1,"",VLOOKUP(A126,'paragrafy 2021'!$A$2:$B$527,2,0))</f>
        <v>Ostatní správa v oblasti krizového řízení</v>
      </c>
      <c r="D126" s="6">
        <v>2603</v>
      </c>
      <c r="E126" s="6">
        <v>2573</v>
      </c>
      <c r="F126" s="6">
        <v>2573</v>
      </c>
      <c r="G126" s="7">
        <v>100</v>
      </c>
    </row>
    <row r="127" spans="1:7" s="3" customFormat="1" ht="15" customHeight="1" x14ac:dyDescent="0.2">
      <c r="A127" s="45">
        <v>5279</v>
      </c>
      <c r="B127" s="29"/>
      <c r="C127" s="30" t="str">
        <f>IF(COUNTBLANK(A127)=1,"",VLOOKUP(A127,'paragrafy 2021'!$A$2:$B$527,2,0))</f>
        <v>Záležitosti krizového řízení jinde nezařazené</v>
      </c>
      <c r="D127" s="6">
        <v>4150</v>
      </c>
      <c r="E127" s="6">
        <v>6998</v>
      </c>
      <c r="F127" s="6">
        <v>6734</v>
      </c>
      <c r="G127" s="7">
        <v>96.2</v>
      </c>
    </row>
    <row r="128" spans="1:7" s="3" customFormat="1" ht="15" customHeight="1" x14ac:dyDescent="0.2">
      <c r="A128" s="45">
        <v>5299</v>
      </c>
      <c r="B128" s="29"/>
      <c r="C128" s="30" t="str">
        <f>IF(COUNTBLANK(A128)=1,"",VLOOKUP(A128,'paragrafy 2021'!$A$2:$B$527,2,0))</f>
        <v>Ostatní záležitosti civilní připravenosti na krizové stavy</v>
      </c>
      <c r="D128" s="6">
        <v>0</v>
      </c>
      <c r="E128" s="6">
        <v>5000</v>
      </c>
      <c r="F128" s="6">
        <v>5000</v>
      </c>
      <c r="G128" s="7">
        <v>100</v>
      </c>
    </row>
    <row r="129" spans="1:7" s="3" customFormat="1" ht="15" customHeight="1" x14ac:dyDescent="0.2">
      <c r="A129" s="45">
        <v>5311</v>
      </c>
      <c r="B129" s="29"/>
      <c r="C129" s="30" t="str">
        <f>IF(COUNTBLANK(A129)=1,"",VLOOKUP(A129,'paragrafy 2021'!$A$2:$B$527,2,0))</f>
        <v>Bezpečnost a veřejný pořádek</v>
      </c>
      <c r="D129" s="6">
        <v>2400</v>
      </c>
      <c r="E129" s="6">
        <v>2400</v>
      </c>
      <c r="F129" s="6">
        <v>1907</v>
      </c>
      <c r="G129" s="7">
        <v>79.5</v>
      </c>
    </row>
    <row r="130" spans="1:7" s="3" customFormat="1" ht="15" customHeight="1" x14ac:dyDescent="0.2">
      <c r="A130" s="45">
        <v>5399</v>
      </c>
      <c r="B130" s="29"/>
      <c r="C130" s="30" t="str">
        <f>IF(COUNTBLANK(A130)=1,"",VLOOKUP(A130,'paragrafy 2021'!$A$2:$B$527,2,0))</f>
        <v>Ostatní záležitosti bezpečnosti, veřejného pořádku</v>
      </c>
      <c r="D130" s="6">
        <v>0</v>
      </c>
      <c r="E130" s="6">
        <v>1250</v>
      </c>
      <c r="F130" s="6">
        <v>239</v>
      </c>
      <c r="G130" s="7">
        <v>19.100000000000001</v>
      </c>
    </row>
    <row r="131" spans="1:7" s="3" customFormat="1" ht="15" customHeight="1" x14ac:dyDescent="0.2">
      <c r="A131" s="45">
        <v>5511</v>
      </c>
      <c r="B131" s="29"/>
      <c r="C131" s="30" t="str">
        <f>IF(COUNTBLANK(A131)=1,"",VLOOKUP(A131,'paragrafy 2021'!$A$2:$B$527,2,0))</f>
        <v>Požární ochrana - profesionální část</v>
      </c>
      <c r="D131" s="6">
        <v>4400</v>
      </c>
      <c r="E131" s="6">
        <v>3740</v>
      </c>
      <c r="F131" s="6">
        <v>1720</v>
      </c>
      <c r="G131" s="7">
        <v>46</v>
      </c>
    </row>
    <row r="132" spans="1:7" s="3" customFormat="1" ht="15" customHeight="1" x14ac:dyDescent="0.2">
      <c r="A132" s="45">
        <v>5512</v>
      </c>
      <c r="B132" s="29"/>
      <c r="C132" s="30" t="str">
        <f>IF(COUNTBLANK(A132)=1,"",VLOOKUP(A132,'paragrafy 2021'!$A$2:$B$527,2,0))</f>
        <v>Požární ochrana - dobrovolná část</v>
      </c>
      <c r="D132" s="6">
        <v>5250</v>
      </c>
      <c r="E132" s="6">
        <v>9793</v>
      </c>
      <c r="F132" s="6">
        <v>9793</v>
      </c>
      <c r="G132" s="7">
        <v>100</v>
      </c>
    </row>
    <row r="133" spans="1:7" s="3" customFormat="1" ht="15" customHeight="1" x14ac:dyDescent="0.2">
      <c r="A133" s="45">
        <v>5519</v>
      </c>
      <c r="B133" s="29"/>
      <c r="C133" s="30" t="str">
        <f>IF(COUNTBLANK(A133)=1,"",VLOOKUP(A133,'paragrafy 2021'!$A$2:$B$527,2,0))</f>
        <v>Ostatní záležitosti požární ochrany</v>
      </c>
      <c r="D133" s="6">
        <v>22200</v>
      </c>
      <c r="E133" s="6">
        <v>22400</v>
      </c>
      <c r="F133" s="6">
        <v>15200</v>
      </c>
      <c r="G133" s="7">
        <v>67.900000000000006</v>
      </c>
    </row>
    <row r="134" spans="1:7" s="3" customFormat="1" ht="15" customHeight="1" x14ac:dyDescent="0.2">
      <c r="A134" s="45">
        <v>5521</v>
      </c>
      <c r="B134" s="29"/>
      <c r="C134" s="30" t="str">
        <f>IF(COUNTBLANK(A134)=1,"",VLOOKUP(A134,'paragrafy 2021'!$A$2:$B$527,2,0))</f>
        <v>Operační a informační střediska integrovaného záchranného systému</v>
      </c>
      <c r="D134" s="6">
        <v>1000</v>
      </c>
      <c r="E134" s="6">
        <v>954</v>
      </c>
      <c r="F134" s="6">
        <v>413</v>
      </c>
      <c r="G134" s="7">
        <v>43.3</v>
      </c>
    </row>
    <row r="135" spans="1:7" s="3" customFormat="1" ht="15" customHeight="1" x14ac:dyDescent="0.2">
      <c r="A135" s="126" t="s">
        <v>157</v>
      </c>
      <c r="B135" s="127"/>
      <c r="C135" s="128"/>
      <c r="D135" s="11">
        <v>46416</v>
      </c>
      <c r="E135" s="11">
        <v>109905</v>
      </c>
      <c r="F135" s="11">
        <v>85588</v>
      </c>
      <c r="G135" s="12">
        <v>77.900000000000006</v>
      </c>
    </row>
    <row r="136" spans="1:7" x14ac:dyDescent="0.2">
      <c r="A136" s="31"/>
      <c r="B136" s="31"/>
      <c r="C136" s="31"/>
      <c r="D136" s="31"/>
      <c r="E136" s="31"/>
      <c r="F136" s="31"/>
      <c r="G136" s="31"/>
    </row>
    <row r="137" spans="1:7" s="3" customFormat="1" ht="15" customHeight="1" x14ac:dyDescent="0.2">
      <c r="A137" s="45">
        <v>6113</v>
      </c>
      <c r="B137" s="46">
        <v>501</v>
      </c>
      <c r="C137" s="32" t="s">
        <v>158</v>
      </c>
      <c r="D137" s="6">
        <v>630</v>
      </c>
      <c r="E137" s="33">
        <v>530</v>
      </c>
      <c r="F137" s="6">
        <v>172</v>
      </c>
      <c r="G137" s="7">
        <v>32.5</v>
      </c>
    </row>
    <row r="138" spans="1:7" s="3" customFormat="1" ht="15" customHeight="1" x14ac:dyDescent="0.2">
      <c r="A138" s="45">
        <v>6113</v>
      </c>
      <c r="B138" s="46">
        <v>502</v>
      </c>
      <c r="C138" s="32" t="s">
        <v>159</v>
      </c>
      <c r="D138" s="6">
        <v>34254</v>
      </c>
      <c r="E138" s="33">
        <v>30520</v>
      </c>
      <c r="F138" s="6">
        <v>25073</v>
      </c>
      <c r="G138" s="7">
        <v>82.2</v>
      </c>
    </row>
    <row r="139" spans="1:7" s="3" customFormat="1" ht="15" customHeight="1" x14ac:dyDescent="0.2">
      <c r="A139" s="28"/>
      <c r="B139" s="29" t="s">
        <v>160</v>
      </c>
      <c r="C139" s="30" t="s">
        <v>161</v>
      </c>
      <c r="D139" s="6">
        <v>1250</v>
      </c>
      <c r="E139" s="6">
        <v>1100</v>
      </c>
      <c r="F139" s="6">
        <v>630</v>
      </c>
      <c r="G139" s="7">
        <v>57.3</v>
      </c>
    </row>
    <row r="140" spans="1:7" s="3" customFormat="1" ht="15" customHeight="1" x14ac:dyDescent="0.2">
      <c r="A140" s="28"/>
      <c r="B140" s="29" t="s">
        <v>11</v>
      </c>
      <c r="C140" s="30" t="s">
        <v>162</v>
      </c>
      <c r="D140" s="6">
        <v>32380</v>
      </c>
      <c r="E140" s="6">
        <v>29070</v>
      </c>
      <c r="F140" s="6">
        <v>24236</v>
      </c>
      <c r="G140" s="7">
        <v>83.4</v>
      </c>
    </row>
    <row r="141" spans="1:7" s="3" customFormat="1" ht="15" customHeight="1" x14ac:dyDescent="0.2">
      <c r="A141" s="28"/>
      <c r="B141" s="29" t="s">
        <v>11</v>
      </c>
      <c r="C141" s="30" t="s">
        <v>163</v>
      </c>
      <c r="D141" s="6">
        <v>624</v>
      </c>
      <c r="E141" s="6">
        <v>350</v>
      </c>
      <c r="F141" s="6">
        <v>207</v>
      </c>
      <c r="G141" s="7">
        <v>59.1</v>
      </c>
    </row>
    <row r="142" spans="1:7" s="3" customFormat="1" ht="15" customHeight="1" x14ac:dyDescent="0.2">
      <c r="A142" s="45">
        <v>6113</v>
      </c>
      <c r="B142" s="46">
        <v>503</v>
      </c>
      <c r="C142" s="32" t="s">
        <v>164</v>
      </c>
      <c r="D142" s="6">
        <v>7482</v>
      </c>
      <c r="E142" s="33">
        <v>6982</v>
      </c>
      <c r="F142" s="6">
        <v>5684</v>
      </c>
      <c r="G142" s="7">
        <v>81.400000000000006</v>
      </c>
    </row>
    <row r="143" spans="1:7" s="3" customFormat="1" ht="15" customHeight="1" x14ac:dyDescent="0.2">
      <c r="A143" s="45">
        <v>6113</v>
      </c>
      <c r="B143" s="46">
        <v>504</v>
      </c>
      <c r="C143" s="32" t="s">
        <v>165</v>
      </c>
      <c r="D143" s="6">
        <v>800</v>
      </c>
      <c r="E143" s="33">
        <v>781</v>
      </c>
      <c r="F143" s="6">
        <v>721</v>
      </c>
      <c r="G143" s="7">
        <v>92.3</v>
      </c>
    </row>
    <row r="144" spans="1:7" s="3" customFormat="1" ht="15" customHeight="1" x14ac:dyDescent="0.2">
      <c r="A144" s="45">
        <v>6113</v>
      </c>
      <c r="B144" s="46">
        <v>512</v>
      </c>
      <c r="C144" s="123" t="s">
        <v>1142</v>
      </c>
      <c r="D144" s="6">
        <v>40</v>
      </c>
      <c r="E144" s="33">
        <v>40</v>
      </c>
      <c r="F144" s="6">
        <v>0</v>
      </c>
      <c r="G144" s="7">
        <v>0</v>
      </c>
    </row>
    <row r="145" spans="1:7" s="3" customFormat="1" ht="15" customHeight="1" x14ac:dyDescent="0.2">
      <c r="A145" s="45">
        <v>6113</v>
      </c>
      <c r="B145" s="46">
        <v>513</v>
      </c>
      <c r="C145" s="32" t="s">
        <v>166</v>
      </c>
      <c r="D145" s="6">
        <v>1463</v>
      </c>
      <c r="E145" s="33">
        <v>1475</v>
      </c>
      <c r="F145" s="6">
        <v>371</v>
      </c>
      <c r="G145" s="7">
        <v>25.2</v>
      </c>
    </row>
    <row r="146" spans="1:7" s="3" customFormat="1" ht="15" customHeight="1" x14ac:dyDescent="0.2">
      <c r="A146" s="45">
        <v>6113</v>
      </c>
      <c r="B146" s="46">
        <v>514</v>
      </c>
      <c r="C146" s="32" t="s">
        <v>167</v>
      </c>
      <c r="D146" s="6">
        <v>50</v>
      </c>
      <c r="E146" s="33">
        <v>50</v>
      </c>
      <c r="F146" s="6">
        <v>0</v>
      </c>
      <c r="G146" s="7">
        <v>0</v>
      </c>
    </row>
    <row r="147" spans="1:7" s="3" customFormat="1" ht="15" customHeight="1" x14ac:dyDescent="0.2">
      <c r="A147" s="45">
        <v>6113</v>
      </c>
      <c r="B147" s="46">
        <v>515</v>
      </c>
      <c r="C147" s="32" t="s">
        <v>168</v>
      </c>
      <c r="D147" s="6">
        <v>1100</v>
      </c>
      <c r="E147" s="33">
        <v>1000</v>
      </c>
      <c r="F147" s="6">
        <v>509</v>
      </c>
      <c r="G147" s="7">
        <v>50.9</v>
      </c>
    </row>
    <row r="148" spans="1:7" s="3" customFormat="1" ht="15" customHeight="1" x14ac:dyDescent="0.2">
      <c r="A148" s="45">
        <v>6113</v>
      </c>
      <c r="B148" s="46">
        <v>516</v>
      </c>
      <c r="C148" s="32" t="s">
        <v>169</v>
      </c>
      <c r="D148" s="6">
        <v>6863</v>
      </c>
      <c r="E148" s="33">
        <v>6132</v>
      </c>
      <c r="F148" s="6">
        <v>2872</v>
      </c>
      <c r="G148" s="7">
        <v>46.8</v>
      </c>
    </row>
    <row r="149" spans="1:7" s="3" customFormat="1" ht="15" customHeight="1" x14ac:dyDescent="0.2">
      <c r="A149" s="45">
        <v>6113</v>
      </c>
      <c r="B149" s="46">
        <v>517</v>
      </c>
      <c r="C149" s="32" t="s">
        <v>170</v>
      </c>
      <c r="D149" s="6">
        <v>6185</v>
      </c>
      <c r="E149" s="33">
        <v>5641</v>
      </c>
      <c r="F149" s="6">
        <v>2750</v>
      </c>
      <c r="G149" s="7">
        <v>48.8</v>
      </c>
    </row>
    <row r="150" spans="1:7" s="3" customFormat="1" ht="15" customHeight="1" x14ac:dyDescent="0.2">
      <c r="A150" s="45">
        <v>6113</v>
      </c>
      <c r="B150" s="46">
        <v>519</v>
      </c>
      <c r="C150" s="123" t="s">
        <v>1143</v>
      </c>
      <c r="D150" s="6">
        <v>550</v>
      </c>
      <c r="E150" s="33">
        <v>545</v>
      </c>
      <c r="F150" s="6">
        <v>37</v>
      </c>
      <c r="G150" s="7">
        <v>6.8</v>
      </c>
    </row>
    <row r="151" spans="1:7" s="3" customFormat="1" ht="15" customHeight="1" x14ac:dyDescent="0.2">
      <c r="A151" s="45">
        <v>6113</v>
      </c>
      <c r="B151" s="46">
        <v>536</v>
      </c>
      <c r="C151" s="123" t="s">
        <v>1144</v>
      </c>
      <c r="D151" s="6">
        <v>15</v>
      </c>
      <c r="E151" s="33">
        <v>15</v>
      </c>
      <c r="F151" s="6">
        <v>0</v>
      </c>
      <c r="G151" s="7">
        <v>0</v>
      </c>
    </row>
    <row r="152" spans="1:7" s="3" customFormat="1" ht="15" customHeight="1" x14ac:dyDescent="0.2">
      <c r="A152" s="45">
        <v>6113</v>
      </c>
      <c r="B152" s="46">
        <v>542</v>
      </c>
      <c r="C152" s="32" t="s">
        <v>171</v>
      </c>
      <c r="D152" s="6">
        <v>16</v>
      </c>
      <c r="E152" s="33">
        <v>16</v>
      </c>
      <c r="F152" s="6">
        <v>0</v>
      </c>
      <c r="G152" s="7">
        <v>0</v>
      </c>
    </row>
    <row r="153" spans="1:7" s="3" customFormat="1" ht="15" customHeight="1" x14ac:dyDescent="0.2">
      <c r="A153" s="45">
        <v>6113</v>
      </c>
      <c r="B153" s="46">
        <v>549</v>
      </c>
      <c r="C153" s="32" t="s">
        <v>172</v>
      </c>
      <c r="D153" s="6">
        <v>360</v>
      </c>
      <c r="E153" s="33">
        <v>483</v>
      </c>
      <c r="F153" s="6">
        <v>268</v>
      </c>
      <c r="G153" s="7">
        <v>55.5</v>
      </c>
    </row>
    <row r="154" spans="1:7" s="3" customFormat="1" ht="15" customHeight="1" x14ac:dyDescent="0.2">
      <c r="A154" s="45">
        <v>6113</v>
      </c>
      <c r="B154" s="46">
        <v>590</v>
      </c>
      <c r="C154" s="32" t="s">
        <v>173</v>
      </c>
      <c r="D154" s="6">
        <v>15000</v>
      </c>
      <c r="E154" s="33">
        <v>3989</v>
      </c>
      <c r="F154" s="6">
        <v>0</v>
      </c>
      <c r="G154" s="7">
        <v>0</v>
      </c>
    </row>
    <row r="155" spans="1:7" s="3" customFormat="1" ht="15" customHeight="1" x14ac:dyDescent="0.2">
      <c r="A155" s="47">
        <v>6113</v>
      </c>
      <c r="B155" s="9"/>
      <c r="C155" s="34" t="s">
        <v>62</v>
      </c>
      <c r="D155" s="11">
        <v>74808</v>
      </c>
      <c r="E155" s="11">
        <v>58199</v>
      </c>
      <c r="F155" s="11">
        <v>38457</v>
      </c>
      <c r="G155" s="12">
        <v>66.099999999999994</v>
      </c>
    </row>
    <row r="156" spans="1:7" s="3" customFormat="1" ht="15" customHeight="1" x14ac:dyDescent="0.2">
      <c r="A156" s="45">
        <v>6114</v>
      </c>
      <c r="B156" s="29"/>
      <c r="C156" s="30" t="s">
        <v>174</v>
      </c>
      <c r="D156" s="6">
        <v>0</v>
      </c>
      <c r="E156" s="6">
        <v>1300</v>
      </c>
      <c r="F156" s="6">
        <v>63</v>
      </c>
      <c r="G156" s="7">
        <v>4.8</v>
      </c>
    </row>
    <row r="157" spans="1:7" s="3" customFormat="1" ht="15" customHeight="1" x14ac:dyDescent="0.2">
      <c r="A157" s="45">
        <v>6115</v>
      </c>
      <c r="B157" s="29"/>
      <c r="C157" s="30" t="s">
        <v>175</v>
      </c>
      <c r="D157" s="6">
        <v>0</v>
      </c>
      <c r="E157" s="6">
        <v>16</v>
      </c>
      <c r="F157" s="6">
        <v>0</v>
      </c>
      <c r="G157" s="7">
        <v>0</v>
      </c>
    </row>
    <row r="158" spans="1:7" s="3" customFormat="1" ht="15" customHeight="1" x14ac:dyDescent="0.2">
      <c r="A158" s="45">
        <v>6172</v>
      </c>
      <c r="B158" s="46">
        <v>501</v>
      </c>
      <c r="C158" s="32" t="s">
        <v>158</v>
      </c>
      <c r="D158" s="6">
        <v>342227</v>
      </c>
      <c r="E158" s="33">
        <v>341374</v>
      </c>
      <c r="F158" s="6">
        <v>273527</v>
      </c>
      <c r="G158" s="7">
        <v>80.099999999999994</v>
      </c>
    </row>
    <row r="159" spans="1:7" s="3" customFormat="1" ht="15" customHeight="1" x14ac:dyDescent="0.2">
      <c r="A159" s="45">
        <v>6172</v>
      </c>
      <c r="B159" s="46">
        <v>502</v>
      </c>
      <c r="C159" s="32" t="s">
        <v>159</v>
      </c>
      <c r="D159" s="6">
        <v>5000</v>
      </c>
      <c r="E159" s="33">
        <v>5984</v>
      </c>
      <c r="F159" s="6">
        <v>4835</v>
      </c>
      <c r="G159" s="7">
        <v>80.8</v>
      </c>
    </row>
    <row r="160" spans="1:7" s="3" customFormat="1" ht="15" customHeight="1" x14ac:dyDescent="0.2">
      <c r="A160" s="28"/>
      <c r="B160" s="29" t="s">
        <v>160</v>
      </c>
      <c r="C160" s="30" t="s">
        <v>161</v>
      </c>
      <c r="D160" s="6">
        <v>5000</v>
      </c>
      <c r="E160" s="6">
        <v>5066</v>
      </c>
      <c r="F160" s="6">
        <v>3931</v>
      </c>
      <c r="G160" s="7">
        <v>77.599999999999994</v>
      </c>
    </row>
    <row r="161" spans="1:7" s="3" customFormat="1" ht="15" customHeight="1" x14ac:dyDescent="0.2">
      <c r="A161" s="28"/>
      <c r="B161" s="29" t="s">
        <v>11</v>
      </c>
      <c r="C161" s="30" t="s">
        <v>176</v>
      </c>
      <c r="D161" s="6">
        <v>0</v>
      </c>
      <c r="E161" s="6">
        <v>918</v>
      </c>
      <c r="F161" s="6">
        <v>904</v>
      </c>
      <c r="G161" s="7">
        <v>98.5</v>
      </c>
    </row>
    <row r="162" spans="1:7" s="3" customFormat="1" ht="15" customHeight="1" x14ac:dyDescent="0.2">
      <c r="A162" s="45">
        <v>6172</v>
      </c>
      <c r="B162" s="46">
        <v>503</v>
      </c>
      <c r="C162" s="32" t="s">
        <v>164</v>
      </c>
      <c r="D162" s="6">
        <v>118820</v>
      </c>
      <c r="E162" s="33">
        <v>118847</v>
      </c>
      <c r="F162" s="6">
        <v>95491</v>
      </c>
      <c r="G162" s="7">
        <v>80.3</v>
      </c>
    </row>
    <row r="163" spans="1:7" s="3" customFormat="1" ht="15" customHeight="1" x14ac:dyDescent="0.2">
      <c r="A163" s="45">
        <v>6172</v>
      </c>
      <c r="B163" s="46">
        <v>504</v>
      </c>
      <c r="C163" s="32" t="s">
        <v>165</v>
      </c>
      <c r="D163" s="6">
        <v>7992</v>
      </c>
      <c r="E163" s="33">
        <v>7184</v>
      </c>
      <c r="F163" s="6">
        <v>6358</v>
      </c>
      <c r="G163" s="7">
        <v>88.5</v>
      </c>
    </row>
    <row r="164" spans="1:7" s="3" customFormat="1" ht="15" customHeight="1" x14ac:dyDescent="0.2">
      <c r="A164" s="45">
        <v>6172</v>
      </c>
      <c r="B164" s="46">
        <v>512</v>
      </c>
      <c r="C164" s="123" t="s">
        <v>1142</v>
      </c>
      <c r="D164" s="6">
        <v>250</v>
      </c>
      <c r="E164" s="33">
        <v>161</v>
      </c>
      <c r="F164" s="6">
        <v>25</v>
      </c>
      <c r="G164" s="7">
        <v>15.5</v>
      </c>
    </row>
    <row r="165" spans="1:7" s="3" customFormat="1" ht="15" customHeight="1" x14ac:dyDescent="0.2">
      <c r="A165" s="45">
        <v>6172</v>
      </c>
      <c r="B165" s="46">
        <v>513</v>
      </c>
      <c r="C165" s="32" t="s">
        <v>166</v>
      </c>
      <c r="D165" s="6">
        <v>13496</v>
      </c>
      <c r="E165" s="33">
        <v>21482</v>
      </c>
      <c r="F165" s="6">
        <v>8300</v>
      </c>
      <c r="G165" s="7">
        <v>38.6</v>
      </c>
    </row>
    <row r="166" spans="1:7" s="3" customFormat="1" ht="15" customHeight="1" x14ac:dyDescent="0.2">
      <c r="A166" s="45">
        <v>6172</v>
      </c>
      <c r="B166" s="46">
        <v>514</v>
      </c>
      <c r="C166" s="32" t="s">
        <v>167</v>
      </c>
      <c r="D166" s="6">
        <v>50</v>
      </c>
      <c r="E166" s="33">
        <v>50</v>
      </c>
      <c r="F166" s="6">
        <v>0</v>
      </c>
      <c r="G166" s="7">
        <v>0</v>
      </c>
    </row>
    <row r="167" spans="1:7" s="3" customFormat="1" ht="15" customHeight="1" x14ac:dyDescent="0.2">
      <c r="A167" s="45">
        <v>6172</v>
      </c>
      <c r="B167" s="46">
        <v>515</v>
      </c>
      <c r="C167" s="32" t="s">
        <v>168</v>
      </c>
      <c r="D167" s="6">
        <v>8920</v>
      </c>
      <c r="E167" s="33">
        <v>8531</v>
      </c>
      <c r="F167" s="6">
        <v>5317</v>
      </c>
      <c r="G167" s="7">
        <v>62.3</v>
      </c>
    </row>
    <row r="168" spans="1:7" s="3" customFormat="1" ht="15" customHeight="1" x14ac:dyDescent="0.2">
      <c r="A168" s="45">
        <v>6172</v>
      </c>
      <c r="B168" s="46">
        <v>516</v>
      </c>
      <c r="C168" s="32" t="s">
        <v>169</v>
      </c>
      <c r="D168" s="6">
        <v>65919</v>
      </c>
      <c r="E168" s="33">
        <v>67852</v>
      </c>
      <c r="F168" s="6">
        <v>37628</v>
      </c>
      <c r="G168" s="7">
        <v>55.5</v>
      </c>
    </row>
    <row r="169" spans="1:7" s="3" customFormat="1" ht="15" customHeight="1" x14ac:dyDescent="0.2">
      <c r="A169" s="45">
        <v>6172</v>
      </c>
      <c r="B169" s="46">
        <v>517</v>
      </c>
      <c r="C169" s="32" t="s">
        <v>170</v>
      </c>
      <c r="D169" s="6">
        <v>15446</v>
      </c>
      <c r="E169" s="33">
        <v>13918</v>
      </c>
      <c r="F169" s="6">
        <v>4475</v>
      </c>
      <c r="G169" s="7">
        <v>32.200000000000003</v>
      </c>
    </row>
    <row r="170" spans="1:7" s="3" customFormat="1" ht="15" customHeight="1" x14ac:dyDescent="0.2">
      <c r="A170" s="45">
        <v>6172</v>
      </c>
      <c r="B170" s="46">
        <v>519</v>
      </c>
      <c r="C170" s="123" t="s">
        <v>1143</v>
      </c>
      <c r="D170" s="6">
        <v>600</v>
      </c>
      <c r="E170" s="33">
        <v>1441</v>
      </c>
      <c r="F170" s="6">
        <v>1167</v>
      </c>
      <c r="G170" s="7">
        <v>81</v>
      </c>
    </row>
    <row r="171" spans="1:7" s="3" customFormat="1" ht="15" customHeight="1" x14ac:dyDescent="0.2">
      <c r="A171" s="45">
        <v>6172</v>
      </c>
      <c r="B171" s="46">
        <v>536</v>
      </c>
      <c r="C171" s="123" t="s">
        <v>1144</v>
      </c>
      <c r="D171" s="6">
        <v>2185</v>
      </c>
      <c r="E171" s="33">
        <v>1347</v>
      </c>
      <c r="F171" s="6">
        <v>37</v>
      </c>
      <c r="G171" s="7">
        <v>2.7</v>
      </c>
    </row>
    <row r="172" spans="1:7" s="3" customFormat="1" ht="15" customHeight="1" x14ac:dyDescent="0.2">
      <c r="A172" s="45">
        <v>6172</v>
      </c>
      <c r="B172" s="46">
        <v>542</v>
      </c>
      <c r="C172" s="32" t="s">
        <v>171</v>
      </c>
      <c r="D172" s="6">
        <v>2000</v>
      </c>
      <c r="E172" s="33">
        <v>2000</v>
      </c>
      <c r="F172" s="6">
        <v>1405</v>
      </c>
      <c r="G172" s="7">
        <v>70.3</v>
      </c>
    </row>
    <row r="173" spans="1:7" s="3" customFormat="1" ht="15" customHeight="1" x14ac:dyDescent="0.2">
      <c r="A173" s="45">
        <v>6172</v>
      </c>
      <c r="B173" s="46">
        <v>549</v>
      </c>
      <c r="C173" s="32" t="s">
        <v>172</v>
      </c>
      <c r="D173" s="6">
        <v>8758</v>
      </c>
      <c r="E173" s="33">
        <v>21829</v>
      </c>
      <c r="F173" s="6">
        <v>18893</v>
      </c>
      <c r="G173" s="7">
        <v>86.6</v>
      </c>
    </row>
    <row r="174" spans="1:7" s="3" customFormat="1" ht="15" customHeight="1" x14ac:dyDescent="0.2">
      <c r="A174" s="45">
        <v>6172</v>
      </c>
      <c r="B174" s="46">
        <v>590</v>
      </c>
      <c r="C174" s="32" t="s">
        <v>173</v>
      </c>
      <c r="D174" s="6">
        <v>0</v>
      </c>
      <c r="E174" s="33">
        <v>3</v>
      </c>
      <c r="F174" s="6">
        <v>3</v>
      </c>
      <c r="G174" s="7">
        <v>100</v>
      </c>
    </row>
    <row r="175" spans="1:7" s="3" customFormat="1" ht="15" customHeight="1" x14ac:dyDescent="0.2">
      <c r="A175" s="47">
        <v>6172</v>
      </c>
      <c r="B175" s="9"/>
      <c r="C175" s="34" t="s">
        <v>66</v>
      </c>
      <c r="D175" s="11">
        <v>591663</v>
      </c>
      <c r="E175" s="11">
        <v>612003</v>
      </c>
      <c r="F175" s="11">
        <v>457461</v>
      </c>
      <c r="G175" s="12">
        <v>74.7</v>
      </c>
    </row>
    <row r="176" spans="1:7" s="3" customFormat="1" ht="15" customHeight="1" x14ac:dyDescent="0.2">
      <c r="A176" s="45">
        <v>6174</v>
      </c>
      <c r="B176" s="29"/>
      <c r="C176" s="30" t="str">
        <f>IF(COUNTBLANK(A176)=1,"",VLOOKUP(A176,'paragrafy 2021'!$A$2:$B$527,2,0))</f>
        <v>Činnost regionálních rad</v>
      </c>
      <c r="D176" s="6">
        <v>49519</v>
      </c>
      <c r="E176" s="6">
        <v>51122</v>
      </c>
      <c r="F176" s="6">
        <v>593</v>
      </c>
      <c r="G176" s="7">
        <v>1.2</v>
      </c>
    </row>
    <row r="177" spans="1:7" s="3" customFormat="1" ht="15" customHeight="1" x14ac:dyDescent="0.2">
      <c r="A177" s="45">
        <v>6223</v>
      </c>
      <c r="B177" s="29"/>
      <c r="C177" s="30" t="str">
        <f>IF(COUNTBLANK(A177)=1,"",VLOOKUP(A177,'paragrafy 2021'!$A$2:$B$527,2,0))</f>
        <v>Mezinárodní spolupráce (jinde nezařazená)</v>
      </c>
      <c r="D177" s="6">
        <v>500</v>
      </c>
      <c r="E177" s="6">
        <v>500</v>
      </c>
      <c r="F177" s="6">
        <v>210</v>
      </c>
      <c r="G177" s="7">
        <v>42</v>
      </c>
    </row>
    <row r="178" spans="1:7" s="3" customFormat="1" ht="15" customHeight="1" x14ac:dyDescent="0.2">
      <c r="A178" s="45">
        <v>6310</v>
      </c>
      <c r="B178" s="29"/>
      <c r="C178" s="30" t="str">
        <f>IF(COUNTBLANK(A178)=1,"",VLOOKUP(A178,'paragrafy 2021'!$A$2:$B$527,2,0))</f>
        <v>Obecné příjmy a výdaje z finančních operací</v>
      </c>
      <c r="D178" s="6">
        <v>16500</v>
      </c>
      <c r="E178" s="6">
        <v>13500</v>
      </c>
      <c r="F178" s="6">
        <v>5864</v>
      </c>
      <c r="G178" s="7">
        <v>43.4</v>
      </c>
    </row>
    <row r="179" spans="1:7" s="3" customFormat="1" ht="15" customHeight="1" x14ac:dyDescent="0.2">
      <c r="A179" s="45">
        <v>6320</v>
      </c>
      <c r="B179" s="29"/>
      <c r="C179" s="30" t="str">
        <f>IF(COUNTBLANK(A179)=1,"",VLOOKUP(A179,'paragrafy 2021'!$A$2:$B$527,2,0))</f>
        <v>Pojištění funkčně nespecifikované</v>
      </c>
      <c r="D179" s="6">
        <v>55000</v>
      </c>
      <c r="E179" s="6">
        <v>60376</v>
      </c>
      <c r="F179" s="6">
        <v>52277</v>
      </c>
      <c r="G179" s="7">
        <v>86.6</v>
      </c>
    </row>
    <row r="180" spans="1:7" s="3" customFormat="1" ht="15" customHeight="1" x14ac:dyDescent="0.2">
      <c r="A180" s="45">
        <v>6399</v>
      </c>
      <c r="B180" s="29"/>
      <c r="C180" s="30" t="str">
        <f>IF(COUNTBLANK(A180)=1,"",VLOOKUP(A180,'paragrafy 2021'!$A$2:$B$527,2,0))</f>
        <v>Ostatní finanční operace</v>
      </c>
      <c r="D180" s="6">
        <v>77000</v>
      </c>
      <c r="E180" s="6">
        <v>122884</v>
      </c>
      <c r="F180" s="6">
        <v>108705</v>
      </c>
      <c r="G180" s="7">
        <v>88.5</v>
      </c>
    </row>
    <row r="181" spans="1:7" s="3" customFormat="1" ht="15" customHeight="1" x14ac:dyDescent="0.2">
      <c r="A181" s="45">
        <v>6402</v>
      </c>
      <c r="B181" s="29"/>
      <c r="C181" s="30" t="str">
        <f>IF(COUNTBLANK(A181)=1,"",VLOOKUP(A181,'paragrafy 2021'!$A$2:$B$527,2,0))</f>
        <v>Finanční vypořádání</v>
      </c>
      <c r="D181" s="6">
        <v>0</v>
      </c>
      <c r="E181" s="6">
        <v>111882</v>
      </c>
      <c r="F181" s="6">
        <v>83737</v>
      </c>
      <c r="G181" s="7">
        <v>74.8</v>
      </c>
    </row>
    <row r="182" spans="1:7" s="3" customFormat="1" ht="15" customHeight="1" x14ac:dyDescent="0.2">
      <c r="A182" s="45">
        <v>6409</v>
      </c>
      <c r="B182" s="29"/>
      <c r="C182" s="30" t="str">
        <f>IF(COUNTBLANK(A182)=1,"",VLOOKUP(A182,'paragrafy 2021'!$A$2:$B$527,2,0))</f>
        <v>Ostatní činnosti jinde nezařazené</v>
      </c>
      <c r="D182" s="6">
        <v>0</v>
      </c>
      <c r="E182" s="6">
        <v>10449</v>
      </c>
      <c r="F182" s="6">
        <v>338</v>
      </c>
      <c r="G182" s="7">
        <v>3.2</v>
      </c>
    </row>
    <row r="183" spans="1:7" s="3" customFormat="1" ht="15" customHeight="1" x14ac:dyDescent="0.2">
      <c r="A183" s="28"/>
      <c r="B183" s="29" t="s">
        <v>160</v>
      </c>
      <c r="C183" s="30" t="s">
        <v>180</v>
      </c>
      <c r="D183" s="6">
        <v>0</v>
      </c>
      <c r="E183" s="6">
        <v>584</v>
      </c>
      <c r="F183" s="6">
        <v>250</v>
      </c>
      <c r="G183" s="7">
        <v>42.8</v>
      </c>
    </row>
    <row r="184" spans="1:7" s="3" customFormat="1" ht="15" customHeight="1" x14ac:dyDescent="0.2">
      <c r="A184" s="28"/>
      <c r="B184" s="29" t="s">
        <v>11</v>
      </c>
      <c r="C184" s="30" t="s">
        <v>181</v>
      </c>
      <c r="D184" s="6">
        <v>0</v>
      </c>
      <c r="E184" s="6">
        <v>9737</v>
      </c>
      <c r="F184" s="6">
        <v>0</v>
      </c>
      <c r="G184" s="7">
        <v>0</v>
      </c>
    </row>
    <row r="185" spans="1:7" s="3" customFormat="1" ht="15" customHeight="1" x14ac:dyDescent="0.2">
      <c r="A185" s="28"/>
      <c r="B185" s="29" t="s">
        <v>11</v>
      </c>
      <c r="C185" s="30" t="s">
        <v>1141</v>
      </c>
      <c r="D185" s="6">
        <v>0</v>
      </c>
      <c r="E185" s="6">
        <v>0</v>
      </c>
      <c r="F185" s="6">
        <v>0</v>
      </c>
      <c r="G185" s="7">
        <v>0</v>
      </c>
    </row>
    <row r="186" spans="1:7" s="3" customFormat="1" ht="15" customHeight="1" x14ac:dyDescent="0.2">
      <c r="A186" s="28"/>
      <c r="B186" s="29" t="s">
        <v>11</v>
      </c>
      <c r="C186" s="30" t="s">
        <v>1140</v>
      </c>
      <c r="D186" s="6">
        <v>0</v>
      </c>
      <c r="E186" s="6">
        <v>128</v>
      </c>
      <c r="F186" s="6">
        <v>88</v>
      </c>
      <c r="G186" s="7">
        <v>68.8</v>
      </c>
    </row>
    <row r="187" spans="1:7" s="3" customFormat="1" ht="15" customHeight="1" x14ac:dyDescent="0.2">
      <c r="A187" s="126" t="s">
        <v>182</v>
      </c>
      <c r="B187" s="127"/>
      <c r="C187" s="128"/>
      <c r="D187" s="11">
        <v>864990</v>
      </c>
      <c r="E187" s="11">
        <v>1042231</v>
      </c>
      <c r="F187" s="11">
        <v>747705</v>
      </c>
      <c r="G187" s="12">
        <v>71.7</v>
      </c>
    </row>
    <row r="188" spans="1:7" x14ac:dyDescent="0.2">
      <c r="A188" s="31"/>
      <c r="B188" s="31"/>
      <c r="C188" s="31"/>
      <c r="D188" s="31"/>
      <c r="E188" s="31"/>
      <c r="F188" s="31"/>
      <c r="G188" s="31"/>
    </row>
    <row r="189" spans="1:7" s="3" customFormat="1" ht="15" customHeight="1" x14ac:dyDescent="0.2">
      <c r="A189" s="45">
        <v>6330</v>
      </c>
      <c r="B189" s="46">
        <v>5342</v>
      </c>
      <c r="C189" s="117" t="str">
        <f>IF(COUNTBLANK(B189)=1,"",VLOOKUP(B189,'položky 2021'!$A$2:$B$561,2,0))</f>
        <v>Základní příděl fondu kulturních a sociálních potřeb a sociálnímu fondu obcí a krajů</v>
      </c>
      <c r="D189" s="6">
        <v>0</v>
      </c>
      <c r="E189" s="6">
        <v>0</v>
      </c>
      <c r="F189" s="6">
        <v>12805</v>
      </c>
      <c r="G189" s="7">
        <v>0</v>
      </c>
    </row>
    <row r="190" spans="1:7" s="3" customFormat="1" ht="15" customHeight="1" x14ac:dyDescent="0.2">
      <c r="A190" s="45">
        <v>6330</v>
      </c>
      <c r="B190" s="46">
        <v>5345</v>
      </c>
      <c r="C190" s="117" t="str">
        <f>IF(COUNTBLANK(B190)=1,"",VLOOKUP(B190,'položky 2021'!$A$2:$B$561,2,0))</f>
        <v>Převody vlastním rozpočtovým účtům</v>
      </c>
      <c r="D190" s="6">
        <v>0</v>
      </c>
      <c r="E190" s="6">
        <v>0</v>
      </c>
      <c r="F190" s="6">
        <v>14101289</v>
      </c>
      <c r="G190" s="7">
        <v>0</v>
      </c>
    </row>
    <row r="191" spans="1:7" s="3" customFormat="1" ht="15" customHeight="1" x14ac:dyDescent="0.2">
      <c r="A191" s="45">
        <v>6330</v>
      </c>
      <c r="B191" s="46">
        <v>5348</v>
      </c>
      <c r="C191" s="117" t="str">
        <f>IF(COUNTBLANK(B191)=1,"",VLOOKUP(B191,'položky 2021'!$A$2:$B$561,2,0))</f>
        <v>Převody do vlastní pokladny</v>
      </c>
      <c r="D191" s="6">
        <v>0</v>
      </c>
      <c r="E191" s="6">
        <v>0</v>
      </c>
      <c r="F191" s="6">
        <v>2577</v>
      </c>
      <c r="G191" s="7">
        <v>0</v>
      </c>
    </row>
    <row r="192" spans="1:7" s="3" customFormat="1" ht="15" customHeight="1" x14ac:dyDescent="0.2">
      <c r="A192" s="45">
        <v>6330</v>
      </c>
      <c r="B192" s="46">
        <v>5349</v>
      </c>
      <c r="C192" s="117" t="str">
        <f>IF(COUNTBLANK(B192)=1,"",VLOOKUP(B192,'položky 2021'!$A$2:$B$561,2,0))</f>
        <v>Ostatní převody vlastním fondům</v>
      </c>
      <c r="D192" s="6">
        <v>0</v>
      </c>
      <c r="E192" s="6">
        <v>0</v>
      </c>
      <c r="F192" s="6">
        <v>586969</v>
      </c>
      <c r="G192" s="7">
        <v>0</v>
      </c>
    </row>
    <row r="193" spans="1:7" s="3" customFormat="1" ht="15" customHeight="1" x14ac:dyDescent="0.2">
      <c r="A193" s="126" t="s">
        <v>183</v>
      </c>
      <c r="B193" s="127"/>
      <c r="C193" s="128"/>
      <c r="D193" s="11">
        <v>0</v>
      </c>
      <c r="E193" s="11">
        <v>0</v>
      </c>
      <c r="F193" s="11">
        <v>14703640</v>
      </c>
      <c r="G193" s="12">
        <v>0</v>
      </c>
    </row>
    <row r="196" spans="1:7" s="3" customFormat="1" ht="15" customHeight="1" thickBot="1" x14ac:dyDescent="0.25">
      <c r="A196" s="1" t="s">
        <v>186</v>
      </c>
      <c r="G196" s="2" t="s">
        <v>10</v>
      </c>
    </row>
    <row r="197" spans="1:7" ht="13.5" thickBot="1" x14ac:dyDescent="0.25">
      <c r="A197" s="4" t="s">
        <v>2</v>
      </c>
      <c r="B197" s="4" t="s">
        <v>3</v>
      </c>
      <c r="C197" s="4" t="s">
        <v>4</v>
      </c>
      <c r="D197" s="4" t="s">
        <v>5</v>
      </c>
      <c r="E197" s="4" t="s">
        <v>6</v>
      </c>
      <c r="F197" s="4" t="s">
        <v>7</v>
      </c>
      <c r="G197" s="4" t="s">
        <v>8</v>
      </c>
    </row>
    <row r="198" spans="1:7" s="3" customFormat="1" ht="15" customHeight="1" x14ac:dyDescent="0.2">
      <c r="A198" s="45">
        <v>1019</v>
      </c>
      <c r="B198" s="29"/>
      <c r="C198" s="30" t="str">
        <f>IF(COUNTBLANK(A198)=1,"",VLOOKUP(A198,'paragrafy 2021'!$A$2:$B$527,2,0))</f>
        <v>Ostatní zemědělská a potravinářská činnost a rozvoj</v>
      </c>
      <c r="D198" s="6">
        <v>0</v>
      </c>
      <c r="E198" s="6">
        <v>200</v>
      </c>
      <c r="F198" s="6">
        <v>200</v>
      </c>
      <c r="G198" s="7">
        <v>100</v>
      </c>
    </row>
    <row r="199" spans="1:7" s="3" customFormat="1" ht="15" customHeight="1" x14ac:dyDescent="0.2">
      <c r="A199" s="45">
        <v>1070</v>
      </c>
      <c r="B199" s="29"/>
      <c r="C199" s="30" t="str">
        <f>IF(COUNTBLANK(A199)=1,"",VLOOKUP(A199,'paragrafy 2021'!$A$2:$B$527,2,0))</f>
        <v>Rybářství</v>
      </c>
      <c r="D199" s="6">
        <v>500</v>
      </c>
      <c r="E199" s="6">
        <v>500</v>
      </c>
      <c r="F199" s="6">
        <v>0</v>
      </c>
      <c r="G199" s="7">
        <v>0</v>
      </c>
    </row>
    <row r="200" spans="1:7" s="3" customFormat="1" ht="15" customHeight="1" x14ac:dyDescent="0.2">
      <c r="A200" s="126" t="s">
        <v>93</v>
      </c>
      <c r="B200" s="127"/>
      <c r="C200" s="128"/>
      <c r="D200" s="11">
        <v>500</v>
      </c>
      <c r="E200" s="11">
        <v>700</v>
      </c>
      <c r="F200" s="11">
        <v>200</v>
      </c>
      <c r="G200" s="12">
        <v>28.6</v>
      </c>
    </row>
    <row r="201" spans="1:7" x14ac:dyDescent="0.2">
      <c r="A201" s="31"/>
      <c r="B201" s="31"/>
      <c r="C201" s="31"/>
      <c r="D201" s="31"/>
      <c r="E201" s="31"/>
      <c r="F201" s="31"/>
      <c r="G201" s="31"/>
    </row>
    <row r="202" spans="1:7" s="3" customFormat="1" ht="15" customHeight="1" x14ac:dyDescent="0.2">
      <c r="A202" s="45">
        <v>2143</v>
      </c>
      <c r="B202" s="29"/>
      <c r="C202" s="30" t="str">
        <f>IF(COUNTBLANK(A202)=1,"",VLOOKUP(A202,'paragrafy 2021'!$A$2:$B$527,2,0))</f>
        <v>Cestovní ruch</v>
      </c>
      <c r="D202" s="6">
        <v>10719</v>
      </c>
      <c r="E202" s="6">
        <v>32419</v>
      </c>
      <c r="F202" s="6">
        <v>21994</v>
      </c>
      <c r="G202" s="7">
        <v>67.8</v>
      </c>
    </row>
    <row r="203" spans="1:7" s="3" customFormat="1" ht="15" customHeight="1" x14ac:dyDescent="0.2">
      <c r="A203" s="45">
        <v>2212</v>
      </c>
      <c r="B203" s="29"/>
      <c r="C203" s="30" t="str">
        <f>IF(COUNTBLANK(A203)=1,"",VLOOKUP(A203,'paragrafy 2021'!$A$2:$B$527,2,0))</f>
        <v>Silnice</v>
      </c>
      <c r="D203" s="6">
        <v>537078</v>
      </c>
      <c r="E203" s="6">
        <v>428263</v>
      </c>
      <c r="F203" s="6">
        <v>237549</v>
      </c>
      <c r="G203" s="7">
        <v>55.5</v>
      </c>
    </row>
    <row r="204" spans="1:7" s="3" customFormat="1" ht="15" customHeight="1" x14ac:dyDescent="0.2">
      <c r="A204" s="45">
        <v>2219</v>
      </c>
      <c r="B204" s="29"/>
      <c r="C204" s="30" t="str">
        <f>IF(COUNTBLANK(A204)=1,"",VLOOKUP(A204,'paragrafy 2021'!$A$2:$B$527,2,0))</f>
        <v>Ostatní záležitosti pozemních komunikací</v>
      </c>
      <c r="D204" s="6">
        <v>102757</v>
      </c>
      <c r="E204" s="6">
        <v>115105</v>
      </c>
      <c r="F204" s="6">
        <v>48848</v>
      </c>
      <c r="G204" s="7">
        <v>42.4</v>
      </c>
    </row>
    <row r="205" spans="1:7" s="3" customFormat="1" ht="15" customHeight="1" x14ac:dyDescent="0.2">
      <c r="A205" s="45">
        <v>2251</v>
      </c>
      <c r="B205" s="29"/>
      <c r="C205" s="30" t="str">
        <f>IF(COUNTBLANK(A205)=1,"",VLOOKUP(A205,'paragrafy 2021'!$A$2:$B$527,2,0))</f>
        <v>Letiště</v>
      </c>
      <c r="D205" s="6">
        <v>51800</v>
      </c>
      <c r="E205" s="6">
        <v>22877</v>
      </c>
      <c r="F205" s="6">
        <v>0</v>
      </c>
      <c r="G205" s="7">
        <v>0</v>
      </c>
    </row>
    <row r="206" spans="1:7" s="3" customFormat="1" ht="15" customHeight="1" x14ac:dyDescent="0.2">
      <c r="A206" s="45">
        <v>2299</v>
      </c>
      <c r="B206" s="29"/>
      <c r="C206" s="30" t="str">
        <f>IF(COUNTBLANK(A206)=1,"",VLOOKUP(A206,'paragrafy 2021'!$A$2:$B$527,2,0))</f>
        <v>Ostatní záležitosti v dopravě</v>
      </c>
      <c r="D206" s="6">
        <v>0</v>
      </c>
      <c r="E206" s="6">
        <v>2503</v>
      </c>
      <c r="F206" s="6">
        <v>0</v>
      </c>
      <c r="G206" s="7">
        <v>0</v>
      </c>
    </row>
    <row r="207" spans="1:7" s="3" customFormat="1" ht="15" customHeight="1" x14ac:dyDescent="0.2">
      <c r="A207" s="45">
        <v>2321</v>
      </c>
      <c r="B207" s="29"/>
      <c r="C207" s="30" t="str">
        <f>IF(COUNTBLANK(A207)=1,"",VLOOKUP(A207,'paragrafy 2021'!$A$2:$B$527,2,0))</f>
        <v>Odvádění a čištění odpadních vod a nakládání s kaly</v>
      </c>
      <c r="D207" s="6">
        <v>0</v>
      </c>
      <c r="E207" s="6">
        <v>2011</v>
      </c>
      <c r="F207" s="6">
        <v>827</v>
      </c>
      <c r="G207" s="7">
        <v>41.1</v>
      </c>
    </row>
    <row r="208" spans="1:7" s="3" customFormat="1" ht="15" customHeight="1" x14ac:dyDescent="0.2">
      <c r="A208" s="45">
        <v>2369</v>
      </c>
      <c r="B208" s="29"/>
      <c r="C208" s="30" t="str">
        <f>IF(COUNTBLANK(A208)=1,"",VLOOKUP(A208,'paragrafy 2021'!$A$2:$B$527,2,0))</f>
        <v>Ostatní správa ve vodním hospodářství</v>
      </c>
      <c r="D208" s="6">
        <v>2000</v>
      </c>
      <c r="E208" s="6">
        <v>4694</v>
      </c>
      <c r="F208" s="6">
        <v>694</v>
      </c>
      <c r="G208" s="7">
        <v>14.8</v>
      </c>
    </row>
    <row r="209" spans="1:7" s="3" customFormat="1" ht="15" customHeight="1" x14ac:dyDescent="0.2">
      <c r="A209" s="45">
        <v>2399</v>
      </c>
      <c r="B209" s="29"/>
      <c r="C209" s="30" t="str">
        <f>IF(COUNTBLANK(A209)=1,"",VLOOKUP(A209,'paragrafy 2021'!$A$2:$B$527,2,0))</f>
        <v>Ostatní záležitosti vodního hospodářství</v>
      </c>
      <c r="D209" s="6">
        <v>15000</v>
      </c>
      <c r="E209" s="6">
        <v>28057</v>
      </c>
      <c r="F209" s="6">
        <v>4368</v>
      </c>
      <c r="G209" s="7">
        <v>15.6</v>
      </c>
    </row>
    <row r="210" spans="1:7" s="3" customFormat="1" ht="15" customHeight="1" x14ac:dyDescent="0.2">
      <c r="A210" s="126" t="s">
        <v>101</v>
      </c>
      <c r="B210" s="127"/>
      <c r="C210" s="128"/>
      <c r="D210" s="11">
        <v>719354</v>
      </c>
      <c r="E210" s="11">
        <v>635929</v>
      </c>
      <c r="F210" s="11">
        <v>314280</v>
      </c>
      <c r="G210" s="12">
        <v>49.4</v>
      </c>
    </row>
    <row r="211" spans="1:7" x14ac:dyDescent="0.2">
      <c r="A211" s="31"/>
      <c r="B211" s="31"/>
      <c r="C211" s="31"/>
      <c r="D211" s="31"/>
      <c r="E211" s="31"/>
      <c r="F211" s="31"/>
      <c r="G211" s="31"/>
    </row>
    <row r="212" spans="1:7" s="3" customFormat="1" ht="15" customHeight="1" x14ac:dyDescent="0.2">
      <c r="A212" s="45">
        <v>3112</v>
      </c>
      <c r="B212" s="29"/>
      <c r="C212" s="30" t="str">
        <f>IF(COUNTBLANK(A212)=1,"",VLOOKUP(A212,'paragrafy 2021'!$A$2:$B$527,2,0))</f>
        <v>Mateřské školy pro děti se speciálními vzdělávacími potřebami</v>
      </c>
      <c r="D212" s="6">
        <v>6300</v>
      </c>
      <c r="E212" s="6">
        <v>5744</v>
      </c>
      <c r="F212" s="6">
        <v>5518</v>
      </c>
      <c r="G212" s="7">
        <v>96.1</v>
      </c>
    </row>
    <row r="213" spans="1:7" s="3" customFormat="1" ht="15" customHeight="1" x14ac:dyDescent="0.2">
      <c r="A213" s="45">
        <v>3114</v>
      </c>
      <c r="B213" s="29"/>
      <c r="C213" s="30" t="str">
        <f>IF(COUNTBLANK(A213)=1,"",VLOOKUP(A213,'paragrafy 2021'!$A$2:$B$527,2,0))</f>
        <v>Základní školy pro žáky se speciálními vzdělávacími potřebami</v>
      </c>
      <c r="D213" s="6">
        <v>88771</v>
      </c>
      <c r="E213" s="6">
        <v>32975</v>
      </c>
      <c r="F213" s="6">
        <v>14384</v>
      </c>
      <c r="G213" s="7">
        <v>43.6</v>
      </c>
    </row>
    <row r="214" spans="1:7" s="3" customFormat="1" ht="15" customHeight="1" x14ac:dyDescent="0.2">
      <c r="A214" s="45">
        <v>3121</v>
      </c>
      <c r="B214" s="29"/>
      <c r="C214" s="30" t="str">
        <f>IF(COUNTBLANK(A214)=1,"",VLOOKUP(A214,'paragrafy 2021'!$A$2:$B$527,2,0))</f>
        <v>Gymnázia</v>
      </c>
      <c r="D214" s="6">
        <v>127817</v>
      </c>
      <c r="E214" s="6">
        <v>222807</v>
      </c>
      <c r="F214" s="6">
        <v>115873</v>
      </c>
      <c r="G214" s="7">
        <v>52</v>
      </c>
    </row>
    <row r="215" spans="1:7" s="3" customFormat="1" ht="15" customHeight="1" x14ac:dyDescent="0.2">
      <c r="A215" s="45">
        <v>3122</v>
      </c>
      <c r="B215" s="29"/>
      <c r="C215" s="30" t="str">
        <f>IF(COUNTBLANK(A215)=1,"",VLOOKUP(A215,'paragrafy 2021'!$A$2:$B$527,2,0))</f>
        <v>Střední odborné školy</v>
      </c>
      <c r="D215" s="6">
        <v>106281</v>
      </c>
      <c r="E215" s="6">
        <v>87272</v>
      </c>
      <c r="F215" s="6">
        <v>45777</v>
      </c>
      <c r="G215" s="7">
        <v>52.5</v>
      </c>
    </row>
    <row r="216" spans="1:7" s="3" customFormat="1" ht="15" customHeight="1" x14ac:dyDescent="0.2">
      <c r="A216" s="45">
        <v>3125</v>
      </c>
      <c r="B216" s="29"/>
      <c r="C216" s="30" t="str">
        <f>IF(COUNTBLANK(A216)=1,"",VLOOKUP(A216,'paragrafy 2021'!$A$2:$B$527,2,0))</f>
        <v>Střediska praktického vyučování a školní hospodářství</v>
      </c>
      <c r="D216" s="6">
        <v>30030</v>
      </c>
      <c r="E216" s="6">
        <v>30562</v>
      </c>
      <c r="F216" s="6">
        <v>30521</v>
      </c>
      <c r="G216" s="7">
        <v>99.9</v>
      </c>
    </row>
    <row r="217" spans="1:7" s="3" customFormat="1" ht="15" customHeight="1" x14ac:dyDescent="0.2">
      <c r="A217" s="45">
        <v>3127</v>
      </c>
      <c r="B217" s="29"/>
      <c r="C217" s="30" t="str">
        <f>IF(COUNTBLANK(A217)=1,"",VLOOKUP(A217,'paragrafy 2021'!$A$2:$B$527,2,0))</f>
        <v>Střední školy</v>
      </c>
      <c r="D217" s="6">
        <v>328570</v>
      </c>
      <c r="E217" s="6">
        <v>336721</v>
      </c>
      <c r="F217" s="6">
        <v>152516</v>
      </c>
      <c r="G217" s="7">
        <v>45.3</v>
      </c>
    </row>
    <row r="218" spans="1:7" s="3" customFormat="1" ht="15" customHeight="1" x14ac:dyDescent="0.2">
      <c r="A218" s="45">
        <v>3133</v>
      </c>
      <c r="B218" s="29"/>
      <c r="C218" s="30" t="str">
        <f>IF(COUNTBLANK(A218)=1,"",VLOOKUP(A218,'paragrafy 2021'!$A$2:$B$527,2,0))</f>
        <v>Dětské domovy</v>
      </c>
      <c r="D218" s="6">
        <v>6310</v>
      </c>
      <c r="E218" s="6">
        <v>6422</v>
      </c>
      <c r="F218" s="6">
        <v>4165</v>
      </c>
      <c r="G218" s="7">
        <v>64.900000000000006</v>
      </c>
    </row>
    <row r="219" spans="1:7" s="3" customFormat="1" ht="15" customHeight="1" x14ac:dyDescent="0.2">
      <c r="A219" s="45">
        <v>3141</v>
      </c>
      <c r="B219" s="29"/>
      <c r="C219" s="30" t="str">
        <f>IF(COUNTBLANK(A219)=1,"",VLOOKUP(A219,'paragrafy 2021'!$A$2:$B$527,2,0))</f>
        <v>Školní stravování</v>
      </c>
      <c r="D219" s="6">
        <v>0</v>
      </c>
      <c r="E219" s="6">
        <v>300</v>
      </c>
      <c r="F219" s="6">
        <v>0</v>
      </c>
      <c r="G219" s="7">
        <v>0</v>
      </c>
    </row>
    <row r="220" spans="1:7" s="3" customFormat="1" ht="15" customHeight="1" x14ac:dyDescent="0.2">
      <c r="A220" s="45">
        <v>3146</v>
      </c>
      <c r="B220" s="29"/>
      <c r="C220" s="30" t="str">
        <f>IF(COUNTBLANK(A220)=1,"",VLOOKUP(A220,'paragrafy 2021'!$A$2:$B$527,2,0))</f>
        <v>Zařízení výchovného poradenství</v>
      </c>
      <c r="D220" s="6">
        <v>500</v>
      </c>
      <c r="E220" s="6">
        <v>661</v>
      </c>
      <c r="F220" s="6">
        <v>110</v>
      </c>
      <c r="G220" s="7">
        <v>16.600000000000001</v>
      </c>
    </row>
    <row r="221" spans="1:7" s="3" customFormat="1" ht="15" customHeight="1" x14ac:dyDescent="0.2">
      <c r="A221" s="45">
        <v>3147</v>
      </c>
      <c r="B221" s="29"/>
      <c r="C221" s="30" t="str">
        <f>IF(COUNTBLANK(A221)=1,"",VLOOKUP(A221,'paragrafy 2021'!$A$2:$B$527,2,0))</f>
        <v>Domovy mládeže</v>
      </c>
      <c r="D221" s="6">
        <v>62940</v>
      </c>
      <c r="E221" s="6">
        <v>15924</v>
      </c>
      <c r="F221" s="6">
        <v>14635</v>
      </c>
      <c r="G221" s="7">
        <v>91.9</v>
      </c>
    </row>
    <row r="222" spans="1:7" s="3" customFormat="1" ht="15" customHeight="1" x14ac:dyDescent="0.2">
      <c r="A222" s="45">
        <v>3231</v>
      </c>
      <c r="B222" s="29"/>
      <c r="C222" s="30" t="str">
        <f>IF(COUNTBLANK(A222)=1,"",VLOOKUP(A222,'paragrafy 2021'!$A$2:$B$527,2,0))</f>
        <v>Základní umělecké školy</v>
      </c>
      <c r="D222" s="6">
        <v>8019</v>
      </c>
      <c r="E222" s="6">
        <v>11023</v>
      </c>
      <c r="F222" s="6">
        <v>1075</v>
      </c>
      <c r="G222" s="7">
        <v>9.8000000000000007</v>
      </c>
    </row>
    <row r="223" spans="1:7" s="3" customFormat="1" ht="15" customHeight="1" x14ac:dyDescent="0.2">
      <c r="A223" s="45">
        <v>3299</v>
      </c>
      <c r="B223" s="29"/>
      <c r="C223" s="30" t="str">
        <f>IF(COUNTBLANK(A223)=1,"",VLOOKUP(A223,'paragrafy 2021'!$A$2:$B$527,2,0))</f>
        <v>Ostatní záležitosti vzdělávání</v>
      </c>
      <c r="D223" s="6">
        <v>2114</v>
      </c>
      <c r="E223" s="6">
        <v>105213</v>
      </c>
      <c r="F223" s="6">
        <v>54212</v>
      </c>
      <c r="G223" s="7">
        <v>51.5</v>
      </c>
    </row>
    <row r="224" spans="1:7" s="3" customFormat="1" ht="15" customHeight="1" x14ac:dyDescent="0.2">
      <c r="A224" s="45">
        <v>3311</v>
      </c>
      <c r="B224" s="29"/>
      <c r="C224" s="30" t="str">
        <f>IF(COUNTBLANK(A224)=1,"",VLOOKUP(A224,'paragrafy 2021'!$A$2:$B$527,2,0))</f>
        <v>Divadelní činnost</v>
      </c>
      <c r="D224" s="6">
        <v>0</v>
      </c>
      <c r="E224" s="6">
        <v>2750</v>
      </c>
      <c r="F224" s="6">
        <v>0</v>
      </c>
      <c r="G224" s="7">
        <v>0</v>
      </c>
    </row>
    <row r="225" spans="1:7" s="3" customFormat="1" ht="15" customHeight="1" x14ac:dyDescent="0.2">
      <c r="A225" s="45">
        <v>3312</v>
      </c>
      <c r="B225" s="29"/>
      <c r="C225" s="30" t="str">
        <f>IF(COUNTBLANK(A225)=1,"",VLOOKUP(A225,'paragrafy 2021'!$A$2:$B$527,2,0))</f>
        <v>Hudební činnost</v>
      </c>
      <c r="D225" s="6">
        <v>0</v>
      </c>
      <c r="E225" s="6">
        <v>80</v>
      </c>
      <c r="F225" s="6">
        <v>80</v>
      </c>
      <c r="G225" s="7">
        <v>100</v>
      </c>
    </row>
    <row r="226" spans="1:7" s="3" customFormat="1" ht="15" customHeight="1" x14ac:dyDescent="0.2">
      <c r="A226" s="45">
        <v>3314</v>
      </c>
      <c r="B226" s="29"/>
      <c r="C226" s="30" t="str">
        <f>IF(COUNTBLANK(A226)=1,"",VLOOKUP(A226,'paragrafy 2021'!$A$2:$B$527,2,0))</f>
        <v>Činnosti knihovnické</v>
      </c>
      <c r="D226" s="6">
        <v>17174</v>
      </c>
      <c r="E226" s="6">
        <v>37644</v>
      </c>
      <c r="F226" s="6">
        <v>9498</v>
      </c>
      <c r="G226" s="7">
        <v>25.2</v>
      </c>
    </row>
    <row r="227" spans="1:7" s="3" customFormat="1" ht="15" customHeight="1" x14ac:dyDescent="0.2">
      <c r="A227" s="45">
        <v>3315</v>
      </c>
      <c r="B227" s="29"/>
      <c r="C227" s="30" t="str">
        <f>IF(COUNTBLANK(A227)=1,"",VLOOKUP(A227,'paragrafy 2021'!$A$2:$B$527,2,0))</f>
        <v>Činnosti muzeí a galerií</v>
      </c>
      <c r="D227" s="6">
        <v>65715</v>
      </c>
      <c r="E227" s="6">
        <v>88087</v>
      </c>
      <c r="F227" s="6">
        <v>53381</v>
      </c>
      <c r="G227" s="7">
        <v>60.6</v>
      </c>
    </row>
    <row r="228" spans="1:7" s="3" customFormat="1" ht="15" customHeight="1" x14ac:dyDescent="0.2">
      <c r="A228" s="45">
        <v>3319</v>
      </c>
      <c r="B228" s="29"/>
      <c r="C228" s="30" t="str">
        <f>IF(COUNTBLANK(A228)=1,"",VLOOKUP(A228,'paragrafy 2021'!$A$2:$B$527,2,0))</f>
        <v>Ostatní záležitosti kultury</v>
      </c>
      <c r="D228" s="6">
        <v>0</v>
      </c>
      <c r="E228" s="6">
        <v>195</v>
      </c>
      <c r="F228" s="6">
        <v>195</v>
      </c>
      <c r="G228" s="7">
        <v>100</v>
      </c>
    </row>
    <row r="229" spans="1:7" s="3" customFormat="1" ht="15" customHeight="1" x14ac:dyDescent="0.2">
      <c r="A229" s="45">
        <v>3322</v>
      </c>
      <c r="B229" s="29"/>
      <c r="C229" s="30" t="str">
        <f>IF(COUNTBLANK(A229)=1,"",VLOOKUP(A229,'paragrafy 2021'!$A$2:$B$527,2,0))</f>
        <v>Zachování a obnova kulturních památek</v>
      </c>
      <c r="D229" s="6">
        <v>42210</v>
      </c>
      <c r="E229" s="6">
        <v>82383</v>
      </c>
      <c r="F229" s="6">
        <v>23156</v>
      </c>
      <c r="G229" s="7">
        <v>28.1</v>
      </c>
    </row>
    <row r="230" spans="1:7" s="3" customFormat="1" ht="15" customHeight="1" x14ac:dyDescent="0.2">
      <c r="A230" s="45">
        <v>3326</v>
      </c>
      <c r="B230" s="29"/>
      <c r="C230" s="30" t="str">
        <f>IF(COUNTBLANK(A230)=1,"",VLOOKUP(A230,'paragrafy 2021'!$A$2:$B$527,2,0))</f>
        <v>Pořízení, zachování a obnova hodnot místního kulturního, národního a historického povědomí</v>
      </c>
      <c r="D230" s="6">
        <v>0</v>
      </c>
      <c r="E230" s="6">
        <v>700</v>
      </c>
      <c r="F230" s="6">
        <v>0</v>
      </c>
      <c r="G230" s="7">
        <v>0</v>
      </c>
    </row>
    <row r="231" spans="1:7" s="3" customFormat="1" ht="15" customHeight="1" x14ac:dyDescent="0.2">
      <c r="A231" s="45">
        <v>3419</v>
      </c>
      <c r="B231" s="29"/>
      <c r="C231" s="30" t="str">
        <f>IF(COUNTBLANK(A231)=1,"",VLOOKUP(A231,'paragrafy 2021'!$A$2:$B$527,2,0))</f>
        <v>Ostatní sportovní činnost</v>
      </c>
      <c r="D231" s="6">
        <v>30000</v>
      </c>
      <c r="E231" s="6">
        <v>48402</v>
      </c>
      <c r="F231" s="6">
        <v>18402</v>
      </c>
      <c r="G231" s="7">
        <v>38</v>
      </c>
    </row>
    <row r="232" spans="1:7" s="3" customFormat="1" ht="15" customHeight="1" x14ac:dyDescent="0.2">
      <c r="A232" s="45">
        <v>3522</v>
      </c>
      <c r="B232" s="29"/>
      <c r="C232" s="30" t="str">
        <f>IF(COUNTBLANK(A232)=1,"",VLOOKUP(A232,'paragrafy 2021'!$A$2:$B$527,2,0))</f>
        <v>Ostatní nemocnice</v>
      </c>
      <c r="D232" s="6">
        <v>269531</v>
      </c>
      <c r="E232" s="6">
        <v>467363</v>
      </c>
      <c r="F232" s="6">
        <v>315765</v>
      </c>
      <c r="G232" s="7">
        <v>67.599999999999994</v>
      </c>
    </row>
    <row r="233" spans="1:7" s="3" customFormat="1" ht="15" customHeight="1" x14ac:dyDescent="0.2">
      <c r="A233" s="45">
        <v>3526</v>
      </c>
      <c r="B233" s="29"/>
      <c r="C233" s="30" t="str">
        <f>IF(COUNTBLANK(A233)=1,"",VLOOKUP(A233,'paragrafy 2021'!$A$2:$B$527,2,0))</f>
        <v>Lázeňské léčebny, ozdravovny, sanatoria</v>
      </c>
      <c r="D233" s="6">
        <v>0</v>
      </c>
      <c r="E233" s="6">
        <v>46565</v>
      </c>
      <c r="F233" s="6">
        <v>42565</v>
      </c>
      <c r="G233" s="7">
        <v>91.4</v>
      </c>
    </row>
    <row r="234" spans="1:7" s="3" customFormat="1" ht="15" customHeight="1" x14ac:dyDescent="0.2">
      <c r="A234" s="45">
        <v>3533</v>
      </c>
      <c r="B234" s="29"/>
      <c r="C234" s="30" t="str">
        <f>IF(COUNTBLANK(A234)=1,"",VLOOKUP(A234,'paragrafy 2021'!$A$2:$B$527,2,0))</f>
        <v>Zdravotnická záchranná služba</v>
      </c>
      <c r="D234" s="6">
        <v>25000</v>
      </c>
      <c r="E234" s="6">
        <v>30961</v>
      </c>
      <c r="F234" s="6">
        <v>5170</v>
      </c>
      <c r="G234" s="7">
        <v>16.7</v>
      </c>
    </row>
    <row r="235" spans="1:7" s="3" customFormat="1" ht="15" customHeight="1" x14ac:dyDescent="0.2">
      <c r="A235" s="45">
        <v>3599</v>
      </c>
      <c r="B235" s="29"/>
      <c r="C235" s="30" t="str">
        <f>IF(COUNTBLANK(A235)=1,"",VLOOKUP(A235,'paragrafy 2021'!$A$2:$B$527,2,0))</f>
        <v>Ostatní činnost ve zdravotnictví</v>
      </c>
      <c r="D235" s="6">
        <v>0</v>
      </c>
      <c r="E235" s="6">
        <v>4872</v>
      </c>
      <c r="F235" s="6">
        <v>0</v>
      </c>
      <c r="G235" s="7">
        <v>0</v>
      </c>
    </row>
    <row r="236" spans="1:7" s="3" customFormat="1" ht="15" customHeight="1" x14ac:dyDescent="0.2">
      <c r="A236" s="45">
        <v>3635</v>
      </c>
      <c r="B236" s="29"/>
      <c r="C236" s="30" t="str">
        <f>IF(COUNTBLANK(A236)=1,"",VLOOKUP(A236,'paragrafy 2021'!$A$2:$B$527,2,0))</f>
        <v>Územní plánování</v>
      </c>
      <c r="D236" s="6">
        <v>0</v>
      </c>
      <c r="E236" s="6">
        <v>700</v>
      </c>
      <c r="F236" s="6">
        <v>0</v>
      </c>
      <c r="G236" s="7">
        <v>0</v>
      </c>
    </row>
    <row r="237" spans="1:7" s="3" customFormat="1" ht="15" customHeight="1" x14ac:dyDescent="0.2">
      <c r="A237" s="45">
        <v>3636</v>
      </c>
      <c r="B237" s="29"/>
      <c r="C237" s="30" t="str">
        <f>IF(COUNTBLANK(A237)=1,"",VLOOKUP(A237,'paragrafy 2021'!$A$2:$B$527,2,0))</f>
        <v>Územní rozvoj</v>
      </c>
      <c r="D237" s="6">
        <v>73758</v>
      </c>
      <c r="E237" s="6">
        <v>110183</v>
      </c>
      <c r="F237" s="6">
        <v>86431</v>
      </c>
      <c r="G237" s="7">
        <v>78.400000000000006</v>
      </c>
    </row>
    <row r="238" spans="1:7" s="3" customFormat="1" ht="15" customHeight="1" x14ac:dyDescent="0.2">
      <c r="A238" s="45">
        <v>3639</v>
      </c>
      <c r="B238" s="29"/>
      <c r="C238" s="30" t="str">
        <f>IF(COUNTBLANK(A238)=1,"",VLOOKUP(A238,'paragrafy 2021'!$A$2:$B$527,2,0))</f>
        <v>Komunální služby a územní rozvoj jinde nezařazené</v>
      </c>
      <c r="D238" s="6">
        <v>20491</v>
      </c>
      <c r="E238" s="6">
        <v>227230</v>
      </c>
      <c r="F238" s="6">
        <v>81926</v>
      </c>
      <c r="G238" s="7">
        <v>36.1</v>
      </c>
    </row>
    <row r="239" spans="1:7" s="3" customFormat="1" ht="15" customHeight="1" x14ac:dyDescent="0.2">
      <c r="A239" s="45">
        <v>3713</v>
      </c>
      <c r="B239" s="29"/>
      <c r="C239" s="30" t="str">
        <f>IF(COUNTBLANK(A239)=1,"",VLOOKUP(A239,'paragrafy 2021'!$A$2:$B$527,2,0))</f>
        <v>Změny technologií vytápění</v>
      </c>
      <c r="D239" s="6">
        <v>191674</v>
      </c>
      <c r="E239" s="6">
        <v>756714</v>
      </c>
      <c r="F239" s="6">
        <v>281151</v>
      </c>
      <c r="G239" s="7">
        <v>37.200000000000003</v>
      </c>
    </row>
    <row r="240" spans="1:7" s="3" customFormat="1" ht="15" customHeight="1" x14ac:dyDescent="0.2">
      <c r="A240" s="45">
        <v>3729</v>
      </c>
      <c r="B240" s="29"/>
      <c r="C240" s="30" t="str">
        <f>IF(COUNTBLANK(A240)=1,"",VLOOKUP(A240,'paragrafy 2021'!$A$2:$B$527,2,0))</f>
        <v>Ostatní nakládání s odpady</v>
      </c>
      <c r="D240" s="6">
        <v>0</v>
      </c>
      <c r="E240" s="6">
        <v>150</v>
      </c>
      <c r="F240" s="6">
        <v>135</v>
      </c>
      <c r="G240" s="7">
        <v>90</v>
      </c>
    </row>
    <row r="241" spans="1:7" s="3" customFormat="1" ht="15" customHeight="1" x14ac:dyDescent="0.2">
      <c r="A241" s="45">
        <v>3741</v>
      </c>
      <c r="B241" s="29"/>
      <c r="C241" s="30" t="str">
        <f>IF(COUNTBLANK(A241)=1,"",VLOOKUP(A241,'paragrafy 2021'!$A$2:$B$527,2,0))</f>
        <v>Ochrana druhů a stanovišť</v>
      </c>
      <c r="D241" s="6">
        <v>10500</v>
      </c>
      <c r="E241" s="6">
        <v>8711</v>
      </c>
      <c r="F241" s="6">
        <v>137</v>
      </c>
      <c r="G241" s="7">
        <v>1.6</v>
      </c>
    </row>
    <row r="242" spans="1:7" s="3" customFormat="1" ht="15" customHeight="1" x14ac:dyDescent="0.2">
      <c r="A242" s="45">
        <v>3792</v>
      </c>
      <c r="B242" s="29"/>
      <c r="C242" s="30" t="str">
        <f>IF(COUNTBLANK(A242)=1,"",VLOOKUP(A242,'paragrafy 2021'!$A$2:$B$527,2,0))</f>
        <v>Ekologická výchova a osvěta</v>
      </c>
      <c r="D242" s="6">
        <v>0</v>
      </c>
      <c r="E242" s="6">
        <v>1142</v>
      </c>
      <c r="F242" s="6">
        <v>1000</v>
      </c>
      <c r="G242" s="7">
        <v>87.6</v>
      </c>
    </row>
    <row r="243" spans="1:7" s="3" customFormat="1" ht="15" customHeight="1" x14ac:dyDescent="0.2">
      <c r="A243" s="45">
        <v>3799</v>
      </c>
      <c r="B243" s="29"/>
      <c r="C243" s="30" t="str">
        <f>IF(COUNTBLANK(A243)=1,"",VLOOKUP(A243,'paragrafy 2021'!$A$2:$B$527,2,0))</f>
        <v>Ostatní ekologické záležitosti</v>
      </c>
      <c r="D243" s="6">
        <v>0</v>
      </c>
      <c r="E243" s="6">
        <v>200</v>
      </c>
      <c r="F243" s="6">
        <v>200</v>
      </c>
      <c r="G243" s="7">
        <v>100</v>
      </c>
    </row>
    <row r="244" spans="1:7" s="3" customFormat="1" ht="15" customHeight="1" x14ac:dyDescent="0.2">
      <c r="A244" s="45">
        <v>3900</v>
      </c>
      <c r="B244" s="29"/>
      <c r="C244" s="30" t="str">
        <f>IF(COUNTBLANK(A244)=1,"",VLOOKUP(A244,'paragrafy 2021'!$A$2:$B$527,2,0))</f>
        <v>Ostatní činnosti související se službami pro obyvatelstvo</v>
      </c>
      <c r="D244" s="6">
        <v>0</v>
      </c>
      <c r="E244" s="6">
        <v>514</v>
      </c>
      <c r="F244" s="6">
        <v>502</v>
      </c>
      <c r="G244" s="7">
        <v>97.7</v>
      </c>
    </row>
    <row r="245" spans="1:7" s="3" customFormat="1" ht="15" customHeight="1" x14ac:dyDescent="0.2">
      <c r="A245" s="126" t="s">
        <v>135</v>
      </c>
      <c r="B245" s="127"/>
      <c r="C245" s="128"/>
      <c r="D245" s="11">
        <v>1513705</v>
      </c>
      <c r="E245" s="11">
        <v>2771170</v>
      </c>
      <c r="F245" s="11">
        <v>1358480</v>
      </c>
      <c r="G245" s="12">
        <v>49</v>
      </c>
    </row>
    <row r="246" spans="1:7" x14ac:dyDescent="0.2">
      <c r="A246" s="31"/>
      <c r="B246" s="31"/>
      <c r="C246" s="31"/>
      <c r="D246" s="31"/>
      <c r="E246" s="31"/>
      <c r="F246" s="31"/>
      <c r="G246" s="31"/>
    </row>
    <row r="247" spans="1:7" s="3" customFormat="1" ht="15" customHeight="1" x14ac:dyDescent="0.2">
      <c r="A247" s="45">
        <v>4312</v>
      </c>
      <c r="B247" s="29"/>
      <c r="C247" s="30" t="str">
        <f>IF(COUNTBLANK(A247)=1,"",VLOOKUP(A247,'paragrafy 2021'!$A$2:$B$527,2,0))</f>
        <v>Odborné sociální poradenství</v>
      </c>
      <c r="D247" s="6">
        <v>0</v>
      </c>
      <c r="E247" s="6">
        <v>77</v>
      </c>
      <c r="F247" s="6">
        <v>77</v>
      </c>
      <c r="G247" s="7">
        <v>100</v>
      </c>
    </row>
    <row r="248" spans="1:7" s="3" customFormat="1" ht="15" customHeight="1" x14ac:dyDescent="0.2">
      <c r="A248" s="45">
        <v>4324</v>
      </c>
      <c r="B248" s="29"/>
      <c r="C248" s="30" t="str">
        <f>IF(COUNTBLANK(A248)=1,"",VLOOKUP(A248,'paragrafy 2021'!$A$2:$B$527,2,0))</f>
        <v>Zařízení pro děti vyžadující okamžitou pomoc</v>
      </c>
      <c r="D248" s="6">
        <v>0</v>
      </c>
      <c r="E248" s="6">
        <v>2164</v>
      </c>
      <c r="F248" s="6">
        <v>550</v>
      </c>
      <c r="G248" s="7">
        <v>25.4</v>
      </c>
    </row>
    <row r="249" spans="1:7" s="3" customFormat="1" ht="15" customHeight="1" x14ac:dyDescent="0.2">
      <c r="A249" s="45">
        <v>4344</v>
      </c>
      <c r="B249" s="29"/>
      <c r="C249" s="30" t="str">
        <f>IF(COUNTBLANK(A249)=1,"",VLOOKUP(A249,'paragrafy 2021'!$A$2:$B$527,2,0))</f>
        <v>Sociální rehabilitace</v>
      </c>
      <c r="D249" s="6">
        <v>0</v>
      </c>
      <c r="E249" s="6">
        <v>1578</v>
      </c>
      <c r="F249" s="6">
        <v>1578</v>
      </c>
      <c r="G249" s="7">
        <v>100</v>
      </c>
    </row>
    <row r="250" spans="1:7" s="3" customFormat="1" ht="15" customHeight="1" x14ac:dyDescent="0.2">
      <c r="A250" s="45">
        <v>4350</v>
      </c>
      <c r="B250" s="29"/>
      <c r="C250" s="30" t="str">
        <f>IF(COUNTBLANK(A250)=1,"",VLOOKUP(A250,'paragrafy 2021'!$A$2:$B$527,2,0))</f>
        <v>Domovy pro seniory</v>
      </c>
      <c r="D250" s="6">
        <v>30452</v>
      </c>
      <c r="E250" s="6">
        <v>15464</v>
      </c>
      <c r="F250" s="6">
        <v>11005</v>
      </c>
      <c r="G250" s="7">
        <v>71.2</v>
      </c>
    </row>
    <row r="251" spans="1:7" s="3" customFormat="1" ht="15" customHeight="1" x14ac:dyDescent="0.2">
      <c r="A251" s="45">
        <v>4351</v>
      </c>
      <c r="B251" s="29"/>
      <c r="C251" s="30" t="str">
        <f>IF(COUNTBLANK(A251)=1,"",VLOOKUP(A251,'paragrafy 2021'!$A$2:$B$527,2,0))</f>
        <v>Osobní asistence, pečovatelská služba a podpora samostatného bydlení</v>
      </c>
      <c r="D251" s="6">
        <v>0</v>
      </c>
      <c r="E251" s="6">
        <v>3692</v>
      </c>
      <c r="F251" s="6">
        <v>3692</v>
      </c>
      <c r="G251" s="7">
        <v>100</v>
      </c>
    </row>
    <row r="252" spans="1:7" s="3" customFormat="1" ht="15" customHeight="1" x14ac:dyDescent="0.2">
      <c r="A252" s="45">
        <v>4354</v>
      </c>
      <c r="B252" s="29"/>
      <c r="C252" s="30" t="str">
        <f>IF(COUNTBLANK(A252)=1,"",VLOOKUP(A252,'paragrafy 2021'!$A$2:$B$527,2,0))</f>
        <v>Chráněné bydlení</v>
      </c>
      <c r="D252" s="6">
        <v>24942</v>
      </c>
      <c r="E252" s="6">
        <v>23358</v>
      </c>
      <c r="F252" s="6">
        <v>16243</v>
      </c>
      <c r="G252" s="7">
        <v>69.5</v>
      </c>
    </row>
    <row r="253" spans="1:7" s="3" customFormat="1" ht="15" customHeight="1" x14ac:dyDescent="0.2">
      <c r="A253" s="45">
        <v>4356</v>
      </c>
      <c r="B253" s="29"/>
      <c r="C253" s="30" t="str">
        <f>IF(COUNTBLANK(A253)=1,"",VLOOKUP(A253,'paragrafy 2021'!$A$2:$B$527,2,0))</f>
        <v>Denní stacionáře a centra denních služeb</v>
      </c>
      <c r="D253" s="6">
        <v>0</v>
      </c>
      <c r="E253" s="6">
        <v>1283</v>
      </c>
      <c r="F253" s="6">
        <v>1031</v>
      </c>
      <c r="G253" s="7">
        <v>80.400000000000006</v>
      </c>
    </row>
    <row r="254" spans="1:7" s="3" customFormat="1" ht="15" customHeight="1" x14ac:dyDescent="0.2">
      <c r="A254" s="45">
        <v>4357</v>
      </c>
      <c r="B254" s="29"/>
      <c r="C254" s="30" t="str">
        <f>IF(COUNTBLANK(A254)=1,"",VLOOKUP(A254,'paragrafy 2021'!$A$2:$B$527,2,0))</f>
        <v>Domovy pro osoby se zdravotním postižením a domovy se zvláštním režimem</v>
      </c>
      <c r="D254" s="6">
        <v>402532</v>
      </c>
      <c r="E254" s="6">
        <v>185128</v>
      </c>
      <c r="F254" s="6">
        <v>71273</v>
      </c>
      <c r="G254" s="7">
        <v>38.5</v>
      </c>
    </row>
    <row r="255" spans="1:7" s="3" customFormat="1" ht="15" customHeight="1" x14ac:dyDescent="0.2">
      <c r="A255" s="45">
        <v>4359</v>
      </c>
      <c r="B255" s="29"/>
      <c r="C255" s="30" t="str">
        <f>IF(COUNTBLANK(A255)=1,"",VLOOKUP(A255,'paragrafy 2021'!$A$2:$B$527,2,0))</f>
        <v>Ostatní služby a činnosti v oblasti sociální péče</v>
      </c>
      <c r="D255" s="6">
        <v>0</v>
      </c>
      <c r="E255" s="6">
        <v>979</v>
      </c>
      <c r="F255" s="6">
        <v>979</v>
      </c>
      <c r="G255" s="7">
        <v>100</v>
      </c>
    </row>
    <row r="256" spans="1:7" s="3" customFormat="1" ht="15" customHeight="1" x14ac:dyDescent="0.2">
      <c r="A256" s="45">
        <v>4371</v>
      </c>
      <c r="B256" s="29"/>
      <c r="C256" s="30" t="str">
        <f>IF(COUNTBLANK(A256)=1,"",VLOOKUP(A256,'paragrafy 2021'!$A$2:$B$527,2,0))</f>
        <v>Raná péče a sociálně aktivizační služby pro rodiny s dětmi</v>
      </c>
      <c r="D256" s="6">
        <v>0</v>
      </c>
      <c r="E256" s="6">
        <v>456</v>
      </c>
      <c r="F256" s="6">
        <v>456</v>
      </c>
      <c r="G256" s="7">
        <v>100</v>
      </c>
    </row>
    <row r="257" spans="1:7" s="3" customFormat="1" ht="15" customHeight="1" x14ac:dyDescent="0.2">
      <c r="A257" s="45">
        <v>4374</v>
      </c>
      <c r="B257" s="29"/>
      <c r="C257" s="30" t="str">
        <f>IF(COUNTBLANK(A257)=1,"",VLOOKUP(A257,'paragrafy 2021'!$A$2:$B$527,2,0))</f>
        <v>Azylové domy, nízkoprahová denní centra a noclehárny</v>
      </c>
      <c r="D257" s="6">
        <v>0</v>
      </c>
      <c r="E257" s="6">
        <v>5644</v>
      </c>
      <c r="F257" s="6">
        <v>5644</v>
      </c>
      <c r="G257" s="7">
        <v>100</v>
      </c>
    </row>
    <row r="258" spans="1:7" s="3" customFormat="1" ht="15" customHeight="1" x14ac:dyDescent="0.2">
      <c r="A258" s="45">
        <v>4375</v>
      </c>
      <c r="B258" s="29"/>
      <c r="C258" s="30" t="str">
        <f>IF(COUNTBLANK(A258)=1,"",VLOOKUP(A258,'paragrafy 2021'!$A$2:$B$527,2,0))</f>
        <v>Nízkoprahová zařízení pro děti a mládež</v>
      </c>
      <c r="D258" s="6">
        <v>0</v>
      </c>
      <c r="E258" s="6">
        <v>1759</v>
      </c>
      <c r="F258" s="6">
        <v>1759</v>
      </c>
      <c r="G258" s="7">
        <v>100</v>
      </c>
    </row>
    <row r="259" spans="1:7" s="3" customFormat="1" ht="15" customHeight="1" x14ac:dyDescent="0.2">
      <c r="A259" s="45">
        <v>4376</v>
      </c>
      <c r="B259" s="29"/>
      <c r="C259" s="30" t="str">
        <f>IF(COUNTBLANK(A259)=1,"",VLOOKUP(A259,'paragrafy 2021'!$A$2:$B$527,2,0))</f>
        <v>Služby následné péče, terapeutické komunity a kontaktní centra</v>
      </c>
      <c r="D259" s="6">
        <v>0</v>
      </c>
      <c r="E259" s="6">
        <v>457</v>
      </c>
      <c r="F259" s="6">
        <v>457</v>
      </c>
      <c r="G259" s="7">
        <v>100</v>
      </c>
    </row>
    <row r="260" spans="1:7" s="3" customFormat="1" ht="15" customHeight="1" x14ac:dyDescent="0.2">
      <c r="A260" s="45">
        <v>4377</v>
      </c>
      <c r="B260" s="29"/>
      <c r="C260" s="30" t="str">
        <f>IF(COUNTBLANK(A260)=1,"",VLOOKUP(A260,'paragrafy 2021'!$A$2:$B$527,2,0))</f>
        <v>Sociálně terapeutické dílny</v>
      </c>
      <c r="D260" s="6">
        <v>20533</v>
      </c>
      <c r="E260" s="6">
        <v>28216</v>
      </c>
      <c r="F260" s="6">
        <v>20251</v>
      </c>
      <c r="G260" s="7">
        <v>71.8</v>
      </c>
    </row>
    <row r="261" spans="1:7" s="3" customFormat="1" ht="15" customHeight="1" x14ac:dyDescent="0.2">
      <c r="A261" s="45">
        <v>4378</v>
      </c>
      <c r="B261" s="29"/>
      <c r="C261" s="30" t="str">
        <f>IF(COUNTBLANK(A261)=1,"",VLOOKUP(A261,'paragrafy 2021'!$A$2:$B$527,2,0))</f>
        <v>Terénní programy</v>
      </c>
      <c r="D261" s="6">
        <v>0</v>
      </c>
      <c r="E261" s="6">
        <v>878</v>
      </c>
      <c r="F261" s="6">
        <v>878</v>
      </c>
      <c r="G261" s="7">
        <v>100</v>
      </c>
    </row>
    <row r="262" spans="1:7" s="3" customFormat="1" ht="15" customHeight="1" x14ac:dyDescent="0.2">
      <c r="A262" s="45">
        <v>4399</v>
      </c>
      <c r="B262" s="29"/>
      <c r="C262" s="30" t="str">
        <f>IF(COUNTBLANK(A262)=1,"",VLOOKUP(A262,'paragrafy 2021'!$A$2:$B$527,2,0))</f>
        <v>Ostatní záležitosti sociálních věcí a politiky zaměstnanosti</v>
      </c>
      <c r="D262" s="6">
        <v>0</v>
      </c>
      <c r="E262" s="6">
        <v>2370</v>
      </c>
      <c r="F262" s="6">
        <v>2220</v>
      </c>
      <c r="G262" s="7">
        <v>93.7</v>
      </c>
    </row>
    <row r="263" spans="1:7" s="3" customFormat="1" ht="15" customHeight="1" x14ac:dyDescent="0.2">
      <c r="A263" s="126" t="s">
        <v>149</v>
      </c>
      <c r="B263" s="127"/>
      <c r="C263" s="128"/>
      <c r="D263" s="11">
        <v>478459</v>
      </c>
      <c r="E263" s="11">
        <v>273503</v>
      </c>
      <c r="F263" s="11">
        <v>138093</v>
      </c>
      <c r="G263" s="12">
        <v>50.5</v>
      </c>
    </row>
    <row r="264" spans="1:7" x14ac:dyDescent="0.2">
      <c r="A264" s="31"/>
      <c r="B264" s="31"/>
      <c r="C264" s="31"/>
      <c r="D264" s="31"/>
      <c r="E264" s="31"/>
      <c r="F264" s="31"/>
      <c r="G264" s="31"/>
    </row>
    <row r="265" spans="1:7" s="3" customFormat="1" ht="15" customHeight="1" x14ac:dyDescent="0.2">
      <c r="A265" s="45">
        <v>5212</v>
      </c>
      <c r="B265" s="29"/>
      <c r="C265" s="30" t="str">
        <f>IF(COUNTBLANK(A265)=1,"",VLOOKUP(A265,'paragrafy 2021'!$A$2:$B$527,2,0))</f>
        <v>Ochrana obyvatelstva</v>
      </c>
      <c r="D265" s="6">
        <v>4000</v>
      </c>
      <c r="E265" s="6">
        <v>15080</v>
      </c>
      <c r="F265" s="6">
        <v>12001</v>
      </c>
      <c r="G265" s="7">
        <v>79.599999999999994</v>
      </c>
    </row>
    <row r="266" spans="1:7" s="3" customFormat="1" ht="15" customHeight="1" x14ac:dyDescent="0.2">
      <c r="A266" s="45">
        <v>5213</v>
      </c>
      <c r="B266" s="29"/>
      <c r="C266" s="30" t="str">
        <f>IF(COUNTBLANK(A266)=1,"",VLOOKUP(A266,'paragrafy 2021'!$A$2:$B$527,2,0))</f>
        <v>Krizová opatření</v>
      </c>
      <c r="D266" s="6">
        <v>0</v>
      </c>
      <c r="E266" s="6">
        <v>18624</v>
      </c>
      <c r="F266" s="6">
        <v>12259</v>
      </c>
      <c r="G266" s="7">
        <v>65.8</v>
      </c>
    </row>
    <row r="267" spans="1:7" s="3" customFormat="1" ht="15" customHeight="1" x14ac:dyDescent="0.2">
      <c r="A267" s="45">
        <v>5279</v>
      </c>
      <c r="B267" s="29"/>
      <c r="C267" s="30" t="str">
        <f>IF(COUNTBLANK(A267)=1,"",VLOOKUP(A267,'paragrafy 2021'!$A$2:$B$527,2,0))</f>
        <v>Záležitosti krizového řízení jinde nezařazené</v>
      </c>
      <c r="D267" s="6">
        <v>1500</v>
      </c>
      <c r="E267" s="6">
        <v>3497</v>
      </c>
      <c r="F267" s="6">
        <v>2471</v>
      </c>
      <c r="G267" s="7">
        <v>70.7</v>
      </c>
    </row>
    <row r="268" spans="1:7" s="3" customFormat="1" ht="15" customHeight="1" x14ac:dyDescent="0.2">
      <c r="A268" s="45">
        <v>5311</v>
      </c>
      <c r="B268" s="29"/>
      <c r="C268" s="30" t="str">
        <f>IF(COUNTBLANK(A268)=1,"",VLOOKUP(A268,'paragrafy 2021'!$A$2:$B$527,2,0))</f>
        <v>Bezpečnost a veřejný pořádek</v>
      </c>
      <c r="D268" s="6">
        <v>8100</v>
      </c>
      <c r="E268" s="6">
        <v>8100</v>
      </c>
      <c r="F268" s="6">
        <v>8100</v>
      </c>
      <c r="G268" s="7">
        <v>100</v>
      </c>
    </row>
    <row r="269" spans="1:7" s="3" customFormat="1" ht="15" customHeight="1" x14ac:dyDescent="0.2">
      <c r="A269" s="45">
        <v>5511</v>
      </c>
      <c r="B269" s="29"/>
      <c r="C269" s="30" t="str">
        <f>IF(COUNTBLANK(A269)=1,"",VLOOKUP(A269,'paragrafy 2021'!$A$2:$B$527,2,0))</f>
        <v>Požární ochrana - profesionální část</v>
      </c>
      <c r="D269" s="6">
        <v>35450</v>
      </c>
      <c r="E269" s="6">
        <v>64516</v>
      </c>
      <c r="F269" s="6">
        <v>58353</v>
      </c>
      <c r="G269" s="7">
        <v>90.4</v>
      </c>
    </row>
    <row r="270" spans="1:7" s="3" customFormat="1" ht="15" customHeight="1" x14ac:dyDescent="0.2">
      <c r="A270" s="45">
        <v>5512</v>
      </c>
      <c r="B270" s="29"/>
      <c r="C270" s="30" t="str">
        <f>IF(COUNTBLANK(A270)=1,"",VLOOKUP(A270,'paragrafy 2021'!$A$2:$B$527,2,0))</f>
        <v>Požární ochrana - dobrovolná část</v>
      </c>
      <c r="D270" s="6">
        <v>13750</v>
      </c>
      <c r="E270" s="6">
        <v>38607</v>
      </c>
      <c r="F270" s="6">
        <v>11566</v>
      </c>
      <c r="G270" s="7">
        <v>30</v>
      </c>
    </row>
    <row r="271" spans="1:7" s="3" customFormat="1" ht="15" customHeight="1" x14ac:dyDescent="0.2">
      <c r="A271" s="45">
        <v>5521</v>
      </c>
      <c r="B271" s="29"/>
      <c r="C271" s="30" t="str">
        <f>IF(COUNTBLANK(A271)=1,"",VLOOKUP(A271,'paragrafy 2021'!$A$2:$B$527,2,0))</f>
        <v>Operační a informační střediska integrovaného záchranného systému</v>
      </c>
      <c r="D271" s="6">
        <v>0</v>
      </c>
      <c r="E271" s="6">
        <v>483</v>
      </c>
      <c r="F271" s="6">
        <v>348</v>
      </c>
      <c r="G271" s="7">
        <v>72</v>
      </c>
    </row>
    <row r="272" spans="1:7" s="3" customFormat="1" ht="15" customHeight="1" x14ac:dyDescent="0.2">
      <c r="A272" s="126" t="s">
        <v>157</v>
      </c>
      <c r="B272" s="127"/>
      <c r="C272" s="128"/>
      <c r="D272" s="11">
        <v>62800</v>
      </c>
      <c r="E272" s="11">
        <v>148907</v>
      </c>
      <c r="F272" s="11">
        <v>105098</v>
      </c>
      <c r="G272" s="12">
        <v>70.599999999999994</v>
      </c>
    </row>
    <row r="273" spans="1:7" x14ac:dyDescent="0.2">
      <c r="A273" s="31"/>
      <c r="B273" s="31"/>
      <c r="C273" s="31"/>
      <c r="D273" s="31"/>
      <c r="E273" s="31"/>
      <c r="F273" s="31"/>
      <c r="G273" s="31"/>
    </row>
    <row r="274" spans="1:7" s="3" customFormat="1" ht="15" customHeight="1" x14ac:dyDescent="0.2">
      <c r="A274" s="45">
        <v>6113</v>
      </c>
      <c r="B274" s="46">
        <v>611</v>
      </c>
      <c r="C274" s="32" t="s">
        <v>187</v>
      </c>
      <c r="D274" s="6">
        <v>0</v>
      </c>
      <c r="E274" s="33">
        <v>168</v>
      </c>
      <c r="F274" s="6">
        <v>168</v>
      </c>
      <c r="G274" s="7">
        <v>100</v>
      </c>
    </row>
    <row r="275" spans="1:7" s="3" customFormat="1" ht="15" customHeight="1" x14ac:dyDescent="0.2">
      <c r="A275" s="28"/>
      <c r="B275" s="29" t="s">
        <v>160</v>
      </c>
      <c r="C275" s="30" t="s">
        <v>188</v>
      </c>
      <c r="D275" s="6">
        <v>0</v>
      </c>
      <c r="E275" s="6">
        <v>168</v>
      </c>
      <c r="F275" s="6">
        <v>168</v>
      </c>
      <c r="G275" s="7">
        <v>100</v>
      </c>
    </row>
    <row r="276" spans="1:7" s="3" customFormat="1" ht="15" customHeight="1" x14ac:dyDescent="0.2">
      <c r="A276" s="45">
        <v>6113</v>
      </c>
      <c r="B276" s="46">
        <v>612</v>
      </c>
      <c r="C276" s="32" t="s">
        <v>189</v>
      </c>
      <c r="D276" s="6">
        <v>3550</v>
      </c>
      <c r="E276" s="33">
        <v>3908</v>
      </c>
      <c r="F276" s="6">
        <v>399</v>
      </c>
      <c r="G276" s="7">
        <v>10.199999999999999</v>
      </c>
    </row>
    <row r="277" spans="1:7" s="3" customFormat="1" ht="15" customHeight="1" x14ac:dyDescent="0.2">
      <c r="A277" s="28"/>
      <c r="B277" s="29" t="s">
        <v>160</v>
      </c>
      <c r="C277" s="30" t="s">
        <v>190</v>
      </c>
      <c r="D277" s="6">
        <v>3500</v>
      </c>
      <c r="E277" s="6">
        <v>3500</v>
      </c>
      <c r="F277" s="6">
        <v>0</v>
      </c>
      <c r="G277" s="7">
        <v>0</v>
      </c>
    </row>
    <row r="278" spans="1:7" s="3" customFormat="1" ht="15" customHeight="1" x14ac:dyDescent="0.2">
      <c r="A278" s="28"/>
      <c r="B278" s="29" t="s">
        <v>11</v>
      </c>
      <c r="C278" s="30" t="s">
        <v>191</v>
      </c>
      <c r="D278" s="6">
        <v>50</v>
      </c>
      <c r="E278" s="6">
        <v>408</v>
      </c>
      <c r="F278" s="6">
        <v>399</v>
      </c>
      <c r="G278" s="7">
        <v>97.8</v>
      </c>
    </row>
    <row r="279" spans="1:7" s="3" customFormat="1" ht="15" customHeight="1" x14ac:dyDescent="0.2">
      <c r="A279" s="47">
        <v>6113</v>
      </c>
      <c r="B279" s="9"/>
      <c r="C279" s="34" t="s">
        <v>62</v>
      </c>
      <c r="D279" s="11">
        <v>3550</v>
      </c>
      <c r="E279" s="11">
        <v>4076</v>
      </c>
      <c r="F279" s="11">
        <v>567</v>
      </c>
      <c r="G279" s="12">
        <v>13.9</v>
      </c>
    </row>
    <row r="280" spans="1:7" s="3" customFormat="1" ht="15" customHeight="1" x14ac:dyDescent="0.2">
      <c r="A280" s="45">
        <v>6172</v>
      </c>
      <c r="B280" s="46">
        <v>611</v>
      </c>
      <c r="C280" s="32" t="s">
        <v>187</v>
      </c>
      <c r="D280" s="6">
        <v>6500</v>
      </c>
      <c r="E280" s="33">
        <v>8706</v>
      </c>
      <c r="F280" s="6">
        <v>2769</v>
      </c>
      <c r="G280" s="7">
        <v>31.8</v>
      </c>
    </row>
    <row r="281" spans="1:7" s="3" customFormat="1" ht="15" customHeight="1" x14ac:dyDescent="0.2">
      <c r="A281" s="28"/>
      <c r="B281" s="29" t="s">
        <v>160</v>
      </c>
      <c r="C281" s="30" t="s">
        <v>188</v>
      </c>
      <c r="D281" s="6">
        <v>6500</v>
      </c>
      <c r="E281" s="6">
        <v>8706</v>
      </c>
      <c r="F281" s="6">
        <v>2769</v>
      </c>
      <c r="G281" s="7">
        <v>31.8</v>
      </c>
    </row>
    <row r="282" spans="1:7" s="3" customFormat="1" ht="15" customHeight="1" x14ac:dyDescent="0.2">
      <c r="A282" s="45">
        <v>6172</v>
      </c>
      <c r="B282" s="46">
        <v>612</v>
      </c>
      <c r="C282" s="32" t="s">
        <v>189</v>
      </c>
      <c r="D282" s="6">
        <v>26184</v>
      </c>
      <c r="E282" s="33">
        <v>36010</v>
      </c>
      <c r="F282" s="6">
        <v>9459</v>
      </c>
      <c r="G282" s="7">
        <v>26.3</v>
      </c>
    </row>
    <row r="283" spans="1:7" s="3" customFormat="1" ht="15" customHeight="1" x14ac:dyDescent="0.2">
      <c r="A283" s="28"/>
      <c r="B283" s="29" t="s">
        <v>160</v>
      </c>
      <c r="C283" s="30" t="s">
        <v>192</v>
      </c>
      <c r="D283" s="6">
        <v>3984</v>
      </c>
      <c r="E283" s="6">
        <v>5614</v>
      </c>
      <c r="F283" s="6">
        <v>1301</v>
      </c>
      <c r="G283" s="7">
        <v>23.2</v>
      </c>
    </row>
    <row r="284" spans="1:7" s="3" customFormat="1" ht="15" customHeight="1" x14ac:dyDescent="0.2">
      <c r="A284" s="28"/>
      <c r="B284" s="29" t="s">
        <v>11</v>
      </c>
      <c r="C284" s="30" t="s">
        <v>193</v>
      </c>
      <c r="D284" s="6">
        <v>2200</v>
      </c>
      <c r="E284" s="6">
        <v>2451</v>
      </c>
      <c r="F284" s="6">
        <v>58</v>
      </c>
      <c r="G284" s="7">
        <v>2.4</v>
      </c>
    </row>
    <row r="285" spans="1:7" s="3" customFormat="1" ht="15" customHeight="1" x14ac:dyDescent="0.2">
      <c r="A285" s="28"/>
      <c r="B285" s="29" t="s">
        <v>11</v>
      </c>
      <c r="C285" s="30" t="s">
        <v>190</v>
      </c>
      <c r="D285" s="6">
        <v>0</v>
      </c>
      <c r="E285" s="6">
        <v>2320</v>
      </c>
      <c r="F285" s="6">
        <v>2162</v>
      </c>
      <c r="G285" s="7">
        <v>93.2</v>
      </c>
    </row>
    <row r="286" spans="1:7" s="3" customFormat="1" ht="15" customHeight="1" x14ac:dyDescent="0.2">
      <c r="A286" s="28"/>
      <c r="B286" s="29" t="s">
        <v>11</v>
      </c>
      <c r="C286" s="30" t="s">
        <v>191</v>
      </c>
      <c r="D286" s="6">
        <v>20000</v>
      </c>
      <c r="E286" s="6">
        <v>25624</v>
      </c>
      <c r="F286" s="6">
        <v>5939</v>
      </c>
      <c r="G286" s="7">
        <v>23.2</v>
      </c>
    </row>
    <row r="287" spans="1:7" s="3" customFormat="1" ht="15" customHeight="1" x14ac:dyDescent="0.2">
      <c r="A287" s="47">
        <v>6172</v>
      </c>
      <c r="B287" s="9"/>
      <c r="C287" s="34" t="s">
        <v>66</v>
      </c>
      <c r="D287" s="11">
        <v>32684</v>
      </c>
      <c r="E287" s="11">
        <v>44715</v>
      </c>
      <c r="F287" s="11">
        <v>12229</v>
      </c>
      <c r="G287" s="12">
        <v>27.3</v>
      </c>
    </row>
    <row r="288" spans="1:7" s="3" customFormat="1" ht="15" customHeight="1" x14ac:dyDescent="0.2">
      <c r="A288" s="45">
        <v>6409</v>
      </c>
      <c r="B288" s="29"/>
      <c r="C288" s="30" t="str">
        <f>IF(COUNTBLANK(A288)=1,"",VLOOKUP(A288,'paragrafy 2021'!$A$2:$B$527,2,0))</f>
        <v>Ostatní činnosti jinde nezařazené</v>
      </c>
      <c r="D288" s="6">
        <v>50000</v>
      </c>
      <c r="E288" s="6">
        <v>183994.44</v>
      </c>
      <c r="F288" s="6">
        <v>0</v>
      </c>
      <c r="G288" s="7">
        <f>F288/E288*100</f>
        <v>0</v>
      </c>
    </row>
    <row r="289" spans="1:7" s="3" customFormat="1" ht="15" customHeight="1" x14ac:dyDescent="0.2">
      <c r="A289" s="126" t="s">
        <v>182</v>
      </c>
      <c r="B289" s="127"/>
      <c r="C289" s="128"/>
      <c r="D289" s="11">
        <v>86234</v>
      </c>
      <c r="E289" s="11">
        <v>232785</v>
      </c>
      <c r="F289" s="11">
        <v>12796</v>
      </c>
      <c r="G289" s="12">
        <f>F289/E289*100</f>
        <v>5.4969177567283118</v>
      </c>
    </row>
    <row r="291" spans="1:7" ht="13.5" thickBot="1" x14ac:dyDescent="0.25"/>
    <row r="292" spans="1:7" s="3" customFormat="1" ht="15" customHeight="1" x14ac:dyDescent="0.2">
      <c r="A292" s="35"/>
      <c r="B292" s="35"/>
      <c r="C292" s="36" t="s">
        <v>194</v>
      </c>
      <c r="D292" s="37">
        <v>7002032</v>
      </c>
      <c r="E292" s="37">
        <v>30803907</v>
      </c>
      <c r="F292" s="37">
        <f>25105621+4577.07</f>
        <v>25110198.07</v>
      </c>
      <c r="G292" s="38">
        <f>F292/E292*100</f>
        <v>81.516276717755318</v>
      </c>
    </row>
    <row r="293" spans="1:7" x14ac:dyDescent="0.2">
      <c r="A293" s="39"/>
      <c r="B293" s="39"/>
      <c r="C293" s="40" t="s">
        <v>186</v>
      </c>
      <c r="D293" s="41">
        <v>2861052</v>
      </c>
      <c r="E293" s="41">
        <v>4062991</v>
      </c>
      <c r="F293" s="41">
        <v>1928940</v>
      </c>
      <c r="G293" s="42">
        <v>47.5</v>
      </c>
    </row>
    <row r="294" spans="1:7" x14ac:dyDescent="0.2">
      <c r="A294" s="39"/>
      <c r="B294" s="39"/>
      <c r="C294" s="40" t="s">
        <v>195</v>
      </c>
      <c r="D294" s="41">
        <v>0</v>
      </c>
      <c r="E294" s="41">
        <v>0</v>
      </c>
      <c r="F294" s="41">
        <v>14703641</v>
      </c>
      <c r="G294" s="42">
        <v>0</v>
      </c>
    </row>
    <row r="295" spans="1:7" x14ac:dyDescent="0.2">
      <c r="A295" s="39"/>
      <c r="B295" s="39"/>
      <c r="C295" s="40" t="s">
        <v>196</v>
      </c>
      <c r="D295" s="41">
        <v>9863084</v>
      </c>
      <c r="E295" s="41">
        <v>34866898</v>
      </c>
      <c r="F295" s="41">
        <f>SUM(F292:F294)</f>
        <v>41742779.07</v>
      </c>
      <c r="G295" s="42">
        <f>F295/E295*100</f>
        <v>119.72036936007326</v>
      </c>
    </row>
    <row r="296" spans="1:7" s="3" customFormat="1" ht="13.5" thickBot="1" x14ac:dyDescent="0.25">
      <c r="A296" s="43"/>
      <c r="B296" s="43"/>
      <c r="C296" s="44" t="s">
        <v>197</v>
      </c>
      <c r="D296" s="24">
        <v>9863084</v>
      </c>
      <c r="E296" s="24">
        <v>34866898</v>
      </c>
      <c r="F296" s="24">
        <f>F295-F294</f>
        <v>27039138.07</v>
      </c>
      <c r="G296" s="25">
        <f>F296/E296*100</f>
        <v>77.54959466138915</v>
      </c>
    </row>
    <row r="299" spans="1:7" x14ac:dyDescent="0.2">
      <c r="D299" s="122"/>
      <c r="E299" s="122"/>
      <c r="F299" s="122"/>
    </row>
  </sheetData>
  <mergeCells count="15">
    <mergeCell ref="A121:C121"/>
    <mergeCell ref="A135:C135"/>
    <mergeCell ref="A187:C187"/>
    <mergeCell ref="A193:C193"/>
    <mergeCell ref="A289:C289"/>
    <mergeCell ref="A200:C200"/>
    <mergeCell ref="A210:C210"/>
    <mergeCell ref="A245:C245"/>
    <mergeCell ref="A263:C263"/>
    <mergeCell ref="A272:C272"/>
    <mergeCell ref="A9:C9"/>
    <mergeCell ref="A27:C27"/>
    <mergeCell ref="A92:C92"/>
    <mergeCell ref="A1:G1"/>
    <mergeCell ref="A2:G2"/>
  </mergeCells>
  <pageMargins left="0.70866141732283472" right="0.70866141732283472" top="0.78740157480314965" bottom="0.78740157480314965" header="0.31496062992125984" footer="0.31496062992125984"/>
  <pageSetup paperSize="9" scale="83" firstPageNumber="7" fitToHeight="0" orientation="landscape" useFirstPageNumber="1" r:id="rId1"/>
  <headerFooter>
    <oddFooter>&amp;CStránka &amp;P z 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d5bc768c2d62dbcff4e33715163e05ea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16361589fcc53fd41842785b16f516bf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FAEF6B-C666-4121-9F3E-FA93D6B0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8866E1-C471-49B2-B7CE-68A0456195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242AA-23E9-48BE-9E98-E6D9AF2823AF}">
  <ds:schemaRefs>
    <ds:schemaRef ds:uri="41d627bf-a106-4fea-95e5-243811067a0a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32bf68d-6f68-4e32-bbd9-660cee6f1f29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 2021</vt:lpstr>
      <vt:lpstr>položky 2021</vt:lpstr>
      <vt:lpstr>Příjmy</vt:lpstr>
      <vt:lpstr>Výdaje</vt:lpstr>
      <vt:lpstr>'paragrafy 2021'!Názvy_tisku</vt:lpstr>
      <vt:lpstr>'položky 2021'!Názvy_tisku</vt:lpstr>
      <vt:lpstr>Příjmy!Názvy_tisku</vt:lpstr>
      <vt:lpstr>Výdaje!Názvy_tisku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2021-11-30T08:00:14Z</cp:lastPrinted>
  <dcterms:created xsi:type="dcterms:W3CDTF">2020-06-02T15:52:08Z</dcterms:created>
  <dcterms:modified xsi:type="dcterms:W3CDTF">2021-11-30T08:00:28Z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