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aktuální Souhrnná zpráva 2014+_výstup 1_11_2021\final\"/>
    </mc:Choice>
  </mc:AlternateContent>
  <xr:revisionPtr revIDLastSave="0" documentId="8_{66AD44A0-7FA7-4A16-AAF7-F60715A22236}" xr6:coauthVersionLast="44" xr6:coauthVersionMax="44" xr10:uidLastSave="{00000000-0000-0000-0000-000000000000}"/>
  <bookViews>
    <workbookView xWindow="-110" yWindow="-110" windowWidth="19420" windowHeight="10420" xr2:uid="{1B0E1711-9722-47C3-A6EF-C1D7C6C68007}"/>
  </bookViews>
  <sheets>
    <sheet name="struktura financování 2021" sheetId="2" r:id="rId1"/>
  </sheets>
  <definedNames>
    <definedName name="_xlnm._FilterDatabase" localSheetId="0" hidden="1">'struktura financování 2021'!$A$2:$V$181</definedName>
    <definedName name="_xlnm.Print_Titles" localSheetId="0">'struktura financování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82" i="2" l="1"/>
  <c r="S182" i="2"/>
  <c r="T182" i="2"/>
  <c r="U182" i="2"/>
  <c r="V182" i="2"/>
  <c r="R183" i="2"/>
  <c r="S183" i="2"/>
  <c r="T183" i="2"/>
  <c r="U183" i="2"/>
  <c r="V183" i="2"/>
  <c r="R184" i="2"/>
  <c r="S184" i="2"/>
  <c r="T184" i="2"/>
  <c r="U184" i="2"/>
  <c r="V184" i="2"/>
  <c r="R185" i="2"/>
  <c r="S185" i="2"/>
  <c r="T185" i="2"/>
  <c r="U185" i="2"/>
  <c r="V185" i="2"/>
  <c r="R186" i="2"/>
  <c r="S186" i="2"/>
  <c r="T186" i="2"/>
  <c r="U186" i="2"/>
  <c r="V186" i="2"/>
  <c r="R187" i="2"/>
  <c r="S187" i="2"/>
  <c r="T187" i="2"/>
  <c r="U187" i="2"/>
  <c r="V187" i="2"/>
  <c r="R188" i="2"/>
  <c r="S188" i="2"/>
  <c r="T188" i="2"/>
  <c r="U188" i="2"/>
  <c r="V188" i="2"/>
  <c r="R189" i="2"/>
  <c r="S189" i="2"/>
  <c r="T189" i="2"/>
  <c r="U189" i="2"/>
  <c r="V189" i="2"/>
  <c r="R190" i="2"/>
  <c r="S190" i="2"/>
  <c r="T190" i="2"/>
  <c r="U190" i="2"/>
  <c r="V190" i="2"/>
  <c r="R191" i="2"/>
  <c r="S191" i="2"/>
  <c r="T191" i="2"/>
  <c r="U191" i="2"/>
  <c r="V191" i="2"/>
  <c r="R192" i="2"/>
  <c r="S192" i="2"/>
  <c r="T192" i="2"/>
  <c r="U192" i="2"/>
  <c r="V192" i="2"/>
  <c r="R193" i="2"/>
  <c r="S193" i="2"/>
  <c r="T193" i="2"/>
  <c r="U193" i="2"/>
  <c r="V193" i="2"/>
  <c r="R194" i="2"/>
  <c r="S194" i="2"/>
  <c r="T194" i="2"/>
  <c r="U194" i="2"/>
  <c r="V194" i="2"/>
  <c r="R195" i="2"/>
  <c r="S195" i="2"/>
  <c r="T195" i="2"/>
  <c r="U195" i="2"/>
  <c r="V195" i="2"/>
  <c r="R196" i="2"/>
  <c r="S196" i="2"/>
  <c r="T196" i="2"/>
  <c r="U196" i="2"/>
  <c r="V196" i="2"/>
  <c r="R197" i="2"/>
  <c r="S197" i="2"/>
  <c r="T197" i="2"/>
  <c r="U197" i="2"/>
  <c r="V197" i="2"/>
  <c r="R198" i="2"/>
  <c r="S198" i="2"/>
  <c r="T198" i="2"/>
  <c r="U198" i="2"/>
  <c r="V198" i="2"/>
  <c r="R199" i="2"/>
  <c r="S199" i="2"/>
  <c r="T199" i="2"/>
  <c r="U199" i="2"/>
  <c r="V199" i="2"/>
  <c r="R200" i="2"/>
  <c r="S200" i="2"/>
  <c r="T200" i="2"/>
  <c r="U200" i="2"/>
  <c r="V200" i="2"/>
  <c r="R201" i="2"/>
  <c r="S201" i="2"/>
  <c r="T201" i="2"/>
  <c r="U201" i="2"/>
  <c r="V201" i="2"/>
  <c r="R202" i="2"/>
  <c r="S202" i="2"/>
  <c r="T202" i="2"/>
  <c r="U202" i="2"/>
  <c r="V202" i="2"/>
  <c r="V181" i="2" l="1"/>
  <c r="U181" i="2"/>
  <c r="T181" i="2"/>
  <c r="S181" i="2"/>
  <c r="R181" i="2"/>
  <c r="V180" i="2"/>
  <c r="U180" i="2"/>
  <c r="T180" i="2"/>
  <c r="S180" i="2"/>
  <c r="R180" i="2"/>
  <c r="V179" i="2"/>
  <c r="U179" i="2"/>
  <c r="T179" i="2"/>
  <c r="S179" i="2"/>
  <c r="R179" i="2"/>
  <c r="V178" i="2"/>
  <c r="U178" i="2"/>
  <c r="T178" i="2"/>
  <c r="S178" i="2"/>
  <c r="R178" i="2"/>
  <c r="V177" i="2"/>
  <c r="U177" i="2"/>
  <c r="T177" i="2"/>
  <c r="S177" i="2"/>
  <c r="R177" i="2"/>
  <c r="V176" i="2"/>
  <c r="U176" i="2"/>
  <c r="T176" i="2"/>
  <c r="S176" i="2"/>
  <c r="R176" i="2"/>
  <c r="V175" i="2"/>
  <c r="U175" i="2"/>
  <c r="T175" i="2"/>
  <c r="S175" i="2"/>
  <c r="R175" i="2"/>
  <c r="V174" i="2"/>
  <c r="U174" i="2"/>
  <c r="T174" i="2"/>
  <c r="S174" i="2"/>
  <c r="R174" i="2"/>
  <c r="V173" i="2"/>
  <c r="U173" i="2"/>
  <c r="T173" i="2"/>
  <c r="S173" i="2"/>
  <c r="R173" i="2"/>
  <c r="V172" i="2"/>
  <c r="U172" i="2"/>
  <c r="T172" i="2"/>
  <c r="S172" i="2"/>
  <c r="R172" i="2"/>
  <c r="V171" i="2"/>
  <c r="U171" i="2"/>
  <c r="T171" i="2"/>
  <c r="S171" i="2"/>
  <c r="R171" i="2"/>
  <c r="V170" i="2"/>
  <c r="U170" i="2"/>
  <c r="T170" i="2"/>
  <c r="S170" i="2"/>
  <c r="R170" i="2"/>
  <c r="V169" i="2"/>
  <c r="U169" i="2"/>
  <c r="T169" i="2"/>
  <c r="S169" i="2"/>
  <c r="R169" i="2"/>
  <c r="V168" i="2"/>
  <c r="U168" i="2"/>
  <c r="T168" i="2"/>
  <c r="S168" i="2"/>
  <c r="R168" i="2"/>
  <c r="V167" i="2"/>
  <c r="U167" i="2"/>
  <c r="T167" i="2"/>
  <c r="S167" i="2"/>
  <c r="R167" i="2"/>
  <c r="V166" i="2"/>
  <c r="U166" i="2"/>
  <c r="T166" i="2"/>
  <c r="S166" i="2"/>
  <c r="R166" i="2"/>
  <c r="V165" i="2"/>
  <c r="U165" i="2"/>
  <c r="T165" i="2"/>
  <c r="S165" i="2"/>
  <c r="R165" i="2"/>
  <c r="V164" i="2"/>
  <c r="U164" i="2"/>
  <c r="T164" i="2"/>
  <c r="S164" i="2"/>
  <c r="R164" i="2"/>
  <c r="V163" i="2"/>
  <c r="U163" i="2"/>
  <c r="T163" i="2"/>
  <c r="S163" i="2"/>
  <c r="R163" i="2"/>
  <c r="V162" i="2"/>
  <c r="U162" i="2"/>
  <c r="T162" i="2"/>
  <c r="S162" i="2"/>
  <c r="R162" i="2"/>
  <c r="V161" i="2"/>
  <c r="U161" i="2"/>
  <c r="T161" i="2"/>
  <c r="S161" i="2"/>
  <c r="R161" i="2"/>
  <c r="V160" i="2"/>
  <c r="U160" i="2"/>
  <c r="T160" i="2"/>
  <c r="S160" i="2"/>
  <c r="R160" i="2"/>
  <c r="V159" i="2"/>
  <c r="U159" i="2"/>
  <c r="T159" i="2"/>
  <c r="S159" i="2"/>
  <c r="R159" i="2"/>
  <c r="V158" i="2"/>
  <c r="U158" i="2"/>
  <c r="T158" i="2"/>
  <c r="S158" i="2"/>
  <c r="R158" i="2"/>
  <c r="V157" i="2"/>
  <c r="U157" i="2"/>
  <c r="T157" i="2"/>
  <c r="S157" i="2"/>
  <c r="R157" i="2"/>
  <c r="V156" i="2"/>
  <c r="U156" i="2"/>
  <c r="T156" i="2"/>
  <c r="S156" i="2"/>
  <c r="R156" i="2"/>
  <c r="V155" i="2"/>
  <c r="U155" i="2"/>
  <c r="T155" i="2"/>
  <c r="S155" i="2"/>
  <c r="R155" i="2"/>
  <c r="V154" i="2"/>
  <c r="U154" i="2"/>
  <c r="T154" i="2"/>
  <c r="S154" i="2"/>
  <c r="R154" i="2"/>
  <c r="V153" i="2"/>
  <c r="U153" i="2"/>
  <c r="T153" i="2"/>
  <c r="S153" i="2"/>
  <c r="R153" i="2"/>
  <c r="V152" i="2"/>
  <c r="U152" i="2"/>
  <c r="T152" i="2"/>
  <c r="S152" i="2"/>
  <c r="R152" i="2"/>
  <c r="V151" i="2"/>
  <c r="U151" i="2"/>
  <c r="T151" i="2"/>
  <c r="S151" i="2"/>
  <c r="R151" i="2"/>
  <c r="V150" i="2"/>
  <c r="U150" i="2"/>
  <c r="T150" i="2"/>
  <c r="S150" i="2"/>
  <c r="R150" i="2"/>
  <c r="V149" i="2"/>
  <c r="U149" i="2"/>
  <c r="T149" i="2"/>
  <c r="S149" i="2"/>
  <c r="R149" i="2"/>
  <c r="V148" i="2"/>
  <c r="U148" i="2"/>
  <c r="T148" i="2"/>
  <c r="S148" i="2"/>
  <c r="R148" i="2"/>
  <c r="V147" i="2"/>
  <c r="U147" i="2"/>
  <c r="T147" i="2"/>
  <c r="S147" i="2"/>
  <c r="R147" i="2"/>
  <c r="V146" i="2"/>
  <c r="U146" i="2"/>
  <c r="T146" i="2"/>
  <c r="S146" i="2"/>
  <c r="R146" i="2"/>
  <c r="V145" i="2"/>
  <c r="U145" i="2"/>
  <c r="T145" i="2"/>
  <c r="S145" i="2"/>
  <c r="R145" i="2"/>
  <c r="V144" i="2"/>
  <c r="U144" i="2"/>
  <c r="T144" i="2"/>
  <c r="S144" i="2"/>
  <c r="R144" i="2"/>
  <c r="V143" i="2"/>
  <c r="U143" i="2"/>
  <c r="T143" i="2"/>
  <c r="S143" i="2"/>
  <c r="R143" i="2"/>
  <c r="V142" i="2"/>
  <c r="U142" i="2"/>
  <c r="T142" i="2"/>
  <c r="S142" i="2"/>
  <c r="R142" i="2"/>
  <c r="V141" i="2"/>
  <c r="U141" i="2"/>
  <c r="T141" i="2"/>
  <c r="S141" i="2"/>
  <c r="R141" i="2"/>
  <c r="V140" i="2"/>
  <c r="U140" i="2"/>
  <c r="T140" i="2"/>
  <c r="S140" i="2"/>
  <c r="R140" i="2"/>
  <c r="V139" i="2"/>
  <c r="U139" i="2"/>
  <c r="T139" i="2"/>
  <c r="S139" i="2"/>
  <c r="R139" i="2"/>
  <c r="V138" i="2"/>
  <c r="U138" i="2"/>
  <c r="T138" i="2"/>
  <c r="S138" i="2"/>
  <c r="R138" i="2"/>
  <c r="V137" i="2"/>
  <c r="U137" i="2"/>
  <c r="T137" i="2"/>
  <c r="S137" i="2"/>
  <c r="R137" i="2"/>
  <c r="V136" i="2"/>
  <c r="U136" i="2"/>
  <c r="T136" i="2"/>
  <c r="S136" i="2"/>
  <c r="R136" i="2"/>
  <c r="V135" i="2"/>
  <c r="U135" i="2"/>
  <c r="T135" i="2"/>
  <c r="S135" i="2"/>
  <c r="R135" i="2"/>
  <c r="V134" i="2"/>
  <c r="U134" i="2"/>
  <c r="T134" i="2"/>
  <c r="S134" i="2"/>
  <c r="R134" i="2"/>
  <c r="V133" i="2"/>
  <c r="U133" i="2"/>
  <c r="T133" i="2"/>
  <c r="S133" i="2"/>
  <c r="R133" i="2"/>
  <c r="V132" i="2"/>
  <c r="U132" i="2"/>
  <c r="T132" i="2"/>
  <c r="S132" i="2"/>
  <c r="R132" i="2"/>
  <c r="V131" i="2"/>
  <c r="U131" i="2"/>
  <c r="T131" i="2"/>
  <c r="S131" i="2"/>
  <c r="R131" i="2"/>
  <c r="V130" i="2"/>
  <c r="U130" i="2"/>
  <c r="T130" i="2"/>
  <c r="S130" i="2"/>
  <c r="R130" i="2"/>
  <c r="V129" i="2"/>
  <c r="U129" i="2"/>
  <c r="T129" i="2"/>
  <c r="S129" i="2"/>
  <c r="R129" i="2"/>
  <c r="V128" i="2"/>
  <c r="U128" i="2"/>
  <c r="T128" i="2"/>
  <c r="S128" i="2"/>
  <c r="R128" i="2"/>
  <c r="V127" i="2"/>
  <c r="U127" i="2"/>
  <c r="T127" i="2"/>
  <c r="S127" i="2"/>
  <c r="R127" i="2"/>
  <c r="V126" i="2"/>
  <c r="U126" i="2"/>
  <c r="T126" i="2"/>
  <c r="S126" i="2"/>
  <c r="R126" i="2"/>
  <c r="V125" i="2"/>
  <c r="U125" i="2"/>
  <c r="T125" i="2"/>
  <c r="S125" i="2"/>
  <c r="R125" i="2"/>
  <c r="V124" i="2"/>
  <c r="U124" i="2"/>
  <c r="T124" i="2"/>
  <c r="S124" i="2"/>
  <c r="R124" i="2"/>
  <c r="V123" i="2"/>
  <c r="U123" i="2"/>
  <c r="T123" i="2"/>
  <c r="S123" i="2"/>
  <c r="R123" i="2"/>
  <c r="V122" i="2"/>
  <c r="U122" i="2"/>
  <c r="T122" i="2"/>
  <c r="S122" i="2"/>
  <c r="R122" i="2"/>
  <c r="V121" i="2"/>
  <c r="U121" i="2"/>
  <c r="T121" i="2"/>
  <c r="S121" i="2"/>
  <c r="R121" i="2"/>
  <c r="V120" i="2"/>
  <c r="U120" i="2"/>
  <c r="T120" i="2"/>
  <c r="S120" i="2"/>
  <c r="R120" i="2"/>
  <c r="V119" i="2"/>
  <c r="U119" i="2"/>
  <c r="T119" i="2"/>
  <c r="S119" i="2"/>
  <c r="R119" i="2"/>
  <c r="V118" i="2"/>
  <c r="U118" i="2"/>
  <c r="T118" i="2"/>
  <c r="S118" i="2"/>
  <c r="R118" i="2"/>
  <c r="V117" i="2"/>
  <c r="U117" i="2"/>
  <c r="T117" i="2"/>
  <c r="S117" i="2"/>
  <c r="R117" i="2"/>
  <c r="V116" i="2"/>
  <c r="U116" i="2"/>
  <c r="T116" i="2"/>
  <c r="S116" i="2"/>
  <c r="R116" i="2"/>
  <c r="V115" i="2"/>
  <c r="U115" i="2"/>
  <c r="T115" i="2"/>
  <c r="S115" i="2"/>
  <c r="R115" i="2"/>
  <c r="V114" i="2"/>
  <c r="U114" i="2"/>
  <c r="T114" i="2"/>
  <c r="S114" i="2"/>
  <c r="R114" i="2"/>
  <c r="V113" i="2"/>
  <c r="U113" i="2"/>
  <c r="T113" i="2"/>
  <c r="S113" i="2"/>
  <c r="R113" i="2"/>
  <c r="V112" i="2"/>
  <c r="U112" i="2"/>
  <c r="T112" i="2"/>
  <c r="S112" i="2"/>
  <c r="R112" i="2"/>
  <c r="V111" i="2"/>
  <c r="U111" i="2"/>
  <c r="T111" i="2"/>
  <c r="S111" i="2"/>
  <c r="R111" i="2"/>
  <c r="V110" i="2"/>
  <c r="U110" i="2"/>
  <c r="T110" i="2"/>
  <c r="S110" i="2"/>
  <c r="R110" i="2"/>
  <c r="V109" i="2"/>
  <c r="U109" i="2"/>
  <c r="T109" i="2"/>
  <c r="S109" i="2"/>
  <c r="R109" i="2"/>
  <c r="V108" i="2"/>
  <c r="U108" i="2"/>
  <c r="T108" i="2"/>
  <c r="S108" i="2"/>
  <c r="R108" i="2"/>
  <c r="V107" i="2"/>
  <c r="U107" i="2"/>
  <c r="T107" i="2"/>
  <c r="S107" i="2"/>
  <c r="R107" i="2"/>
  <c r="V106" i="2"/>
  <c r="U106" i="2"/>
  <c r="T106" i="2"/>
  <c r="S106" i="2"/>
  <c r="R106" i="2"/>
  <c r="V105" i="2"/>
  <c r="U105" i="2"/>
  <c r="T105" i="2"/>
  <c r="S105" i="2"/>
  <c r="R105" i="2"/>
  <c r="V104" i="2"/>
  <c r="U104" i="2"/>
  <c r="T104" i="2"/>
  <c r="S104" i="2"/>
  <c r="R104" i="2"/>
  <c r="V103" i="2"/>
  <c r="U103" i="2"/>
  <c r="T103" i="2"/>
  <c r="S103" i="2"/>
  <c r="R103" i="2"/>
  <c r="V102" i="2"/>
  <c r="U102" i="2"/>
  <c r="T102" i="2"/>
  <c r="S102" i="2"/>
  <c r="R102" i="2"/>
  <c r="V101" i="2"/>
  <c r="U101" i="2"/>
  <c r="T101" i="2"/>
  <c r="S101" i="2"/>
  <c r="R101" i="2"/>
  <c r="V100" i="2"/>
  <c r="U100" i="2"/>
  <c r="T100" i="2"/>
  <c r="S100" i="2"/>
  <c r="R100" i="2"/>
  <c r="V99" i="2"/>
  <c r="U99" i="2"/>
  <c r="T99" i="2"/>
  <c r="S99" i="2"/>
  <c r="R99" i="2"/>
  <c r="V98" i="2"/>
  <c r="U98" i="2"/>
  <c r="T98" i="2"/>
  <c r="S98" i="2"/>
  <c r="R98" i="2"/>
  <c r="V97" i="2"/>
  <c r="U97" i="2"/>
  <c r="T97" i="2"/>
  <c r="S97" i="2"/>
  <c r="R97" i="2"/>
  <c r="V96" i="2"/>
  <c r="U96" i="2"/>
  <c r="T96" i="2"/>
  <c r="S96" i="2"/>
  <c r="R96" i="2"/>
  <c r="V95" i="2"/>
  <c r="U95" i="2"/>
  <c r="T95" i="2"/>
  <c r="S95" i="2"/>
  <c r="R95" i="2"/>
  <c r="V94" i="2"/>
  <c r="U94" i="2"/>
  <c r="T94" i="2"/>
  <c r="S94" i="2"/>
  <c r="R94" i="2"/>
  <c r="V93" i="2"/>
  <c r="U93" i="2"/>
  <c r="T93" i="2"/>
  <c r="S93" i="2"/>
  <c r="R93" i="2"/>
  <c r="V92" i="2"/>
  <c r="U92" i="2"/>
  <c r="T92" i="2"/>
  <c r="S92" i="2"/>
  <c r="R92" i="2"/>
  <c r="V91" i="2"/>
  <c r="U91" i="2"/>
  <c r="T91" i="2"/>
  <c r="S91" i="2"/>
  <c r="R91" i="2"/>
  <c r="V90" i="2"/>
  <c r="U90" i="2"/>
  <c r="T90" i="2"/>
  <c r="S90" i="2"/>
  <c r="R90" i="2"/>
  <c r="V89" i="2"/>
  <c r="U89" i="2"/>
  <c r="T89" i="2"/>
  <c r="S89" i="2"/>
  <c r="R89" i="2"/>
  <c r="V88" i="2"/>
  <c r="U88" i="2"/>
  <c r="T88" i="2"/>
  <c r="S88" i="2"/>
  <c r="R88" i="2"/>
  <c r="V87" i="2"/>
  <c r="U87" i="2"/>
  <c r="T87" i="2"/>
  <c r="S87" i="2"/>
  <c r="R87" i="2"/>
  <c r="V86" i="2"/>
  <c r="U86" i="2"/>
  <c r="T86" i="2"/>
  <c r="S86" i="2"/>
  <c r="R86" i="2"/>
  <c r="V85" i="2"/>
  <c r="U85" i="2"/>
  <c r="T85" i="2"/>
  <c r="S85" i="2"/>
  <c r="R85" i="2"/>
  <c r="V84" i="2"/>
  <c r="U84" i="2"/>
  <c r="T84" i="2"/>
  <c r="S84" i="2"/>
  <c r="R84" i="2"/>
  <c r="V83" i="2"/>
  <c r="U83" i="2"/>
  <c r="T83" i="2"/>
  <c r="S83" i="2"/>
  <c r="R83" i="2"/>
  <c r="V82" i="2"/>
  <c r="U82" i="2"/>
  <c r="T82" i="2"/>
  <c r="S82" i="2"/>
  <c r="R82" i="2"/>
  <c r="V81" i="2"/>
  <c r="U81" i="2"/>
  <c r="T81" i="2"/>
  <c r="S81" i="2"/>
  <c r="R81" i="2"/>
  <c r="V80" i="2"/>
  <c r="U80" i="2"/>
  <c r="T80" i="2"/>
  <c r="S80" i="2"/>
  <c r="R80" i="2"/>
  <c r="V79" i="2"/>
  <c r="U79" i="2"/>
  <c r="T79" i="2"/>
  <c r="S79" i="2"/>
  <c r="R79" i="2"/>
  <c r="V78" i="2"/>
  <c r="U78" i="2"/>
  <c r="T78" i="2"/>
  <c r="S78" i="2"/>
  <c r="R78" i="2"/>
  <c r="V77" i="2"/>
  <c r="U77" i="2"/>
  <c r="T77" i="2"/>
  <c r="S77" i="2"/>
  <c r="R77" i="2"/>
  <c r="V76" i="2"/>
  <c r="U76" i="2"/>
  <c r="T76" i="2"/>
  <c r="S76" i="2"/>
  <c r="R76" i="2"/>
  <c r="V75" i="2"/>
  <c r="U75" i="2"/>
  <c r="T75" i="2"/>
  <c r="S75" i="2"/>
  <c r="R75" i="2"/>
  <c r="V74" i="2"/>
  <c r="U74" i="2"/>
  <c r="T74" i="2"/>
  <c r="S74" i="2"/>
  <c r="R74" i="2"/>
  <c r="V73" i="2"/>
  <c r="U73" i="2"/>
  <c r="T73" i="2"/>
  <c r="S73" i="2"/>
  <c r="R73" i="2"/>
  <c r="V72" i="2"/>
  <c r="U72" i="2"/>
  <c r="T72" i="2"/>
  <c r="S72" i="2"/>
  <c r="R72" i="2"/>
  <c r="V71" i="2"/>
  <c r="U71" i="2"/>
  <c r="T71" i="2"/>
  <c r="S71" i="2"/>
  <c r="R71" i="2"/>
  <c r="V70" i="2"/>
  <c r="U70" i="2"/>
  <c r="T70" i="2"/>
  <c r="S70" i="2"/>
  <c r="R70" i="2"/>
  <c r="V69" i="2"/>
  <c r="U69" i="2"/>
  <c r="T69" i="2"/>
  <c r="S69" i="2"/>
  <c r="R69" i="2"/>
  <c r="V68" i="2"/>
  <c r="U68" i="2"/>
  <c r="T68" i="2"/>
  <c r="S68" i="2"/>
  <c r="R68" i="2"/>
  <c r="V67" i="2"/>
  <c r="U67" i="2"/>
  <c r="T67" i="2"/>
  <c r="S67" i="2"/>
  <c r="R67" i="2"/>
  <c r="V66" i="2"/>
  <c r="U66" i="2"/>
  <c r="T66" i="2"/>
  <c r="S66" i="2"/>
  <c r="R66" i="2"/>
  <c r="V65" i="2"/>
  <c r="U65" i="2"/>
  <c r="T65" i="2"/>
  <c r="S65" i="2"/>
  <c r="R65" i="2"/>
  <c r="V64" i="2"/>
  <c r="U64" i="2"/>
  <c r="T64" i="2"/>
  <c r="S64" i="2"/>
  <c r="R64" i="2"/>
  <c r="V63" i="2"/>
  <c r="U63" i="2"/>
  <c r="T63" i="2"/>
  <c r="S63" i="2"/>
  <c r="R63" i="2"/>
  <c r="V62" i="2"/>
  <c r="U62" i="2"/>
  <c r="T62" i="2"/>
  <c r="S62" i="2"/>
  <c r="R62" i="2"/>
  <c r="V61" i="2"/>
  <c r="U61" i="2"/>
  <c r="T61" i="2"/>
  <c r="S61" i="2"/>
  <c r="R61" i="2"/>
  <c r="V60" i="2"/>
  <c r="U60" i="2"/>
  <c r="T60" i="2"/>
  <c r="S60" i="2"/>
  <c r="R60" i="2"/>
  <c r="V59" i="2"/>
  <c r="U59" i="2"/>
  <c r="T59" i="2"/>
  <c r="S59" i="2"/>
  <c r="R59" i="2"/>
  <c r="V58" i="2"/>
  <c r="U58" i="2"/>
  <c r="T58" i="2"/>
  <c r="S58" i="2"/>
  <c r="R58" i="2"/>
  <c r="V57" i="2"/>
  <c r="U57" i="2"/>
  <c r="T57" i="2"/>
  <c r="S57" i="2"/>
  <c r="R57" i="2"/>
  <c r="V56" i="2"/>
  <c r="U56" i="2"/>
  <c r="T56" i="2"/>
  <c r="S56" i="2"/>
  <c r="R56" i="2"/>
  <c r="V55" i="2"/>
  <c r="U55" i="2"/>
  <c r="T55" i="2"/>
  <c r="S55" i="2"/>
  <c r="R55" i="2"/>
  <c r="V54" i="2"/>
  <c r="U54" i="2"/>
  <c r="T54" i="2"/>
  <c r="S54" i="2"/>
  <c r="R54" i="2"/>
  <c r="V53" i="2"/>
  <c r="U53" i="2"/>
  <c r="T53" i="2"/>
  <c r="S53" i="2"/>
  <c r="R53" i="2"/>
  <c r="V52" i="2"/>
  <c r="U52" i="2"/>
  <c r="T52" i="2"/>
  <c r="S52" i="2"/>
  <c r="R52" i="2"/>
  <c r="V51" i="2"/>
  <c r="U51" i="2"/>
  <c r="T51" i="2"/>
  <c r="S51" i="2"/>
  <c r="R51" i="2"/>
  <c r="V50" i="2"/>
  <c r="U50" i="2"/>
  <c r="T50" i="2"/>
  <c r="S50" i="2"/>
  <c r="R50" i="2"/>
  <c r="V49" i="2"/>
  <c r="U49" i="2"/>
  <c r="T49" i="2"/>
  <c r="S49" i="2"/>
  <c r="R49" i="2"/>
  <c r="V48" i="2"/>
  <c r="U48" i="2"/>
  <c r="T48" i="2"/>
  <c r="S48" i="2"/>
  <c r="R48" i="2"/>
  <c r="V47" i="2"/>
  <c r="U47" i="2"/>
  <c r="T47" i="2"/>
  <c r="S47" i="2"/>
  <c r="R47" i="2"/>
  <c r="V46" i="2"/>
  <c r="U46" i="2"/>
  <c r="T46" i="2"/>
  <c r="S46" i="2"/>
  <c r="R46" i="2"/>
  <c r="V45" i="2"/>
  <c r="U45" i="2"/>
  <c r="T45" i="2"/>
  <c r="S45" i="2"/>
  <c r="R45" i="2"/>
  <c r="V44" i="2"/>
  <c r="U44" i="2"/>
  <c r="T44" i="2"/>
  <c r="S44" i="2"/>
  <c r="R44" i="2"/>
  <c r="V43" i="2"/>
  <c r="U43" i="2"/>
  <c r="T43" i="2"/>
  <c r="S43" i="2"/>
  <c r="R43" i="2"/>
  <c r="V42" i="2"/>
  <c r="U42" i="2"/>
  <c r="T42" i="2"/>
  <c r="S42" i="2"/>
  <c r="R42" i="2"/>
  <c r="V41" i="2"/>
  <c r="U41" i="2"/>
  <c r="T41" i="2"/>
  <c r="S41" i="2"/>
  <c r="R41" i="2"/>
  <c r="V40" i="2"/>
  <c r="U40" i="2"/>
  <c r="T40" i="2"/>
  <c r="S40" i="2"/>
  <c r="R40" i="2"/>
  <c r="V39" i="2"/>
  <c r="U39" i="2"/>
  <c r="T39" i="2"/>
  <c r="S39" i="2"/>
  <c r="R39" i="2"/>
  <c r="V38" i="2"/>
  <c r="U38" i="2"/>
  <c r="T38" i="2"/>
  <c r="S38" i="2"/>
  <c r="R38" i="2"/>
  <c r="V37" i="2"/>
  <c r="U37" i="2"/>
  <c r="T37" i="2"/>
  <c r="S37" i="2"/>
  <c r="R37" i="2"/>
  <c r="V36" i="2"/>
  <c r="U36" i="2"/>
  <c r="T36" i="2"/>
  <c r="S36" i="2"/>
  <c r="R36" i="2"/>
  <c r="V35" i="2"/>
  <c r="U35" i="2"/>
  <c r="T35" i="2"/>
  <c r="S35" i="2"/>
  <c r="R35" i="2"/>
  <c r="V34" i="2"/>
  <c r="U34" i="2"/>
  <c r="T34" i="2"/>
  <c r="S34" i="2"/>
  <c r="R34" i="2"/>
  <c r="V33" i="2"/>
  <c r="U33" i="2"/>
  <c r="T33" i="2"/>
  <c r="S33" i="2"/>
  <c r="R33" i="2"/>
  <c r="V32" i="2"/>
  <c r="U32" i="2"/>
  <c r="T32" i="2"/>
  <c r="S32" i="2"/>
  <c r="R32" i="2"/>
  <c r="V31" i="2"/>
  <c r="U31" i="2"/>
  <c r="T31" i="2"/>
  <c r="S31" i="2"/>
  <c r="R31" i="2"/>
  <c r="V30" i="2"/>
  <c r="U30" i="2"/>
  <c r="T30" i="2"/>
  <c r="S30" i="2"/>
  <c r="R30" i="2"/>
  <c r="V29" i="2"/>
  <c r="U29" i="2"/>
  <c r="T29" i="2"/>
  <c r="S29" i="2"/>
  <c r="R29" i="2"/>
  <c r="V28" i="2"/>
  <c r="U28" i="2"/>
  <c r="T28" i="2"/>
  <c r="S28" i="2"/>
  <c r="R28" i="2"/>
  <c r="V27" i="2"/>
  <c r="U27" i="2"/>
  <c r="T27" i="2"/>
  <c r="S27" i="2"/>
  <c r="R27" i="2"/>
  <c r="V26" i="2"/>
  <c r="U26" i="2"/>
  <c r="T26" i="2"/>
  <c r="S26" i="2"/>
  <c r="R26" i="2"/>
  <c r="V25" i="2"/>
  <c r="U25" i="2"/>
  <c r="T25" i="2"/>
  <c r="S25" i="2"/>
  <c r="R25" i="2"/>
  <c r="V24" i="2"/>
  <c r="U24" i="2"/>
  <c r="T24" i="2"/>
  <c r="S24" i="2"/>
  <c r="R24" i="2"/>
  <c r="V23" i="2"/>
  <c r="U23" i="2"/>
  <c r="T23" i="2"/>
  <c r="S23" i="2"/>
  <c r="R23" i="2"/>
  <c r="V22" i="2"/>
  <c r="U22" i="2"/>
  <c r="T22" i="2"/>
  <c r="S22" i="2"/>
  <c r="R22" i="2"/>
  <c r="V21" i="2"/>
  <c r="U21" i="2"/>
  <c r="T21" i="2"/>
  <c r="S21" i="2"/>
  <c r="R21" i="2"/>
  <c r="V20" i="2"/>
  <c r="U20" i="2"/>
  <c r="T20" i="2"/>
  <c r="S20" i="2"/>
  <c r="R20" i="2"/>
  <c r="V19" i="2"/>
  <c r="U19" i="2"/>
  <c r="T19" i="2"/>
  <c r="S19" i="2"/>
  <c r="R19" i="2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U6" i="2"/>
  <c r="T6" i="2"/>
  <c r="S6" i="2"/>
  <c r="R6" i="2"/>
  <c r="V5" i="2"/>
  <c r="U5" i="2"/>
  <c r="T5" i="2"/>
  <c r="S5" i="2"/>
  <c r="R5" i="2"/>
  <c r="V4" i="2"/>
  <c r="U4" i="2"/>
  <c r="T4" i="2"/>
  <c r="S4" i="2"/>
  <c r="R4" i="2"/>
  <c r="V3" i="2"/>
  <c r="U3" i="2"/>
  <c r="T3" i="2"/>
  <c r="S3" i="2"/>
  <c r="R3" i="2"/>
</calcChain>
</file>

<file path=xl/sharedStrings.xml><?xml version="1.0" encoding="utf-8"?>
<sst xmlns="http://schemas.openxmlformats.org/spreadsheetml/2006/main" count="1040" uniqueCount="533">
  <si>
    <t>Název projektu</t>
  </si>
  <si>
    <t>ORG</t>
  </si>
  <si>
    <t>Odvětví</t>
  </si>
  <si>
    <t>Operační program</t>
  </si>
  <si>
    <t>Očekávaná výše dotace v % ze způsobilých výdajů</t>
  </si>
  <si>
    <t>usnesení ZK</t>
  </si>
  <si>
    <t>SCHVÁLENÁ STRUKTURA FINANCOVÁNÍ v tis. Kč</t>
  </si>
  <si>
    <t>AKTUÁLNÍ STRUKTURA FINANCOVÁNÍ v tis. Kč</t>
  </si>
  <si>
    <t>ROZDÍL</t>
  </si>
  <si>
    <t>číslo</t>
  </si>
  <si>
    <t>ze dne</t>
  </si>
  <si>
    <t>CELKEM</t>
  </si>
  <si>
    <t>nezpůsobilé výdaje</t>
  </si>
  <si>
    <t>celkem způsobilé výdaje</t>
  </si>
  <si>
    <t>podíl MSK</t>
  </si>
  <si>
    <t>podíl EU, SR (dotace)</t>
  </si>
  <si>
    <t>RESOLVE – Sustainable mobility and the transition to a low-carbon retailing economy – RESOLVE - Udržitelná mobilita a přechod k nízkouhlíkové ekonomice služeb (obchodu)</t>
  </si>
  <si>
    <t>3262</t>
  </si>
  <si>
    <t>Interreg Europe</t>
  </si>
  <si>
    <t>2021+</t>
  </si>
  <si>
    <t>Geoportál MSK - část dopravní infrastruktura</t>
  </si>
  <si>
    <t>3392</t>
  </si>
  <si>
    <t>IROP</t>
  </si>
  <si>
    <t>Zvýšení přístupnosti a bezpečnosti ke kulturním památkám v česko-slovenském pohraničí</t>
  </si>
  <si>
    <t>3424</t>
  </si>
  <si>
    <t>Interreg SR-ČR</t>
  </si>
  <si>
    <t>Silnice II/478 prodloužená Mostní I. etapa</t>
  </si>
  <si>
    <t>3321</t>
  </si>
  <si>
    <t>Silnice II/464 v úseku hr. okresu Opava – Bílovec</t>
  </si>
  <si>
    <t>3322</t>
  </si>
  <si>
    <t>Silnice II/468 Třinec – ul. Nádražní a Těšínská k MUK I/11, vč. zárubních zdí</t>
  </si>
  <si>
    <t>3325</t>
  </si>
  <si>
    <t>Rekonstrukce MÚK Bazaly – I. etapa</t>
  </si>
  <si>
    <t>Rekonstrukce silnice II/475 Horní Suchá - průtah</t>
  </si>
  <si>
    <t>Rekonstrukce silnice II/477 Frýdek - Místek - Lískovec</t>
  </si>
  <si>
    <t>Silnice II/464 Mošnov - rekonstrukce (III/4809)</t>
  </si>
  <si>
    <t>3302</t>
  </si>
  <si>
    <t>Rekonstrukce MÚK Bazaly II. etapa</t>
  </si>
  <si>
    <t>3317</t>
  </si>
  <si>
    <t>Silnice II/647 Ostrava, ul. Plzeňská Od vodárny po křižovatku se sil. I/11 včetně mostů</t>
  </si>
  <si>
    <t>3318</t>
  </si>
  <si>
    <t>Silnice III/4787 Ostrava ul. Výškovická – rekonstrukce mostů ev. č. 4787-3.3 a 4787-4.3</t>
  </si>
  <si>
    <t>3319</t>
  </si>
  <si>
    <t>Okružní křižovatky silnic II/475 a II/474, Horní Suchá</t>
  </si>
  <si>
    <t>3320</t>
  </si>
  <si>
    <t>Silnice II/442 St. Heřminovy – H. Kunčice – Vítkov - hranice okr. NJ vč. OZ</t>
  </si>
  <si>
    <t>3323</t>
  </si>
  <si>
    <t>Silnice II/442 Staré Heřminovy – Horní Benešov, včetně OZ</t>
  </si>
  <si>
    <t>3324</t>
  </si>
  <si>
    <t xml:space="preserve">Silnice 2017 Frýdek-Místek </t>
  </si>
  <si>
    <t>3326</t>
  </si>
  <si>
    <t>Rekonstrukce a modernizace silnice II/442 v úseku Jakubčovice nad Odrou - hr. okresu Opava</t>
  </si>
  <si>
    <t>Rekonstrukce a modernizace silnice II/441 v úseku Odry - Jakubčovice n. Odrou</t>
  </si>
  <si>
    <t>Rekonstrukce a modernizace silnice II/479 Ostrava, ul. Opavská</t>
  </si>
  <si>
    <t>Rekonstrukce a modernizace silnice II/474 Jablunkov - Návsí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</si>
  <si>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</si>
  <si>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</si>
  <si>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</si>
  <si>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 xml:space="preserve">Nové vedení trasy silnice III/4848, ul. Palkovická, Frýdek - Místek </t>
  </si>
  <si>
    <t>3405</t>
  </si>
  <si>
    <t xml:space="preserve">Rekonstrukce a modernizace silnice II/445 Heřmanovice – hr. Olomouckého kraje </t>
  </si>
  <si>
    <t>3406</t>
  </si>
  <si>
    <t>Rekonstrukce a modernizace silnice II/470 ul. Orlovská</t>
  </si>
  <si>
    <t>3407</t>
  </si>
  <si>
    <t xml:space="preserve">Rekonstrukce a modernizace silnice II/457 Sádek – Osoblaha – hr. Polsko </t>
  </si>
  <si>
    <t>3408</t>
  </si>
  <si>
    <t xml:space="preserve">Rekonstrukce a modernizace silnice II/478 Klimkovice – Polanka nad Odrou – Stará Bělá </t>
  </si>
  <si>
    <t>3409</t>
  </si>
  <si>
    <t>Rekonstrukce a modernizace sil. II/475 Stonava průtah II.</t>
  </si>
  <si>
    <t>3430</t>
  </si>
  <si>
    <t>ITI-IROP</t>
  </si>
  <si>
    <t>Rekonstrukce a modernizace sil. II/479 ul. Těšínská II. etapa</t>
  </si>
  <si>
    <t>3431</t>
  </si>
  <si>
    <t>Rekonstrukce silnice II/462 Jelenice – Lesní Albrechtice</t>
  </si>
  <si>
    <t>3429</t>
  </si>
  <si>
    <t>Silnice II/445 hranice Olomouckého kraje - Stránské</t>
  </si>
  <si>
    <t>3456</t>
  </si>
  <si>
    <t>Modernizace silnice II/477, II/647 Ostrava, ul. Bohumínská - III. Etapa</t>
  </si>
  <si>
    <t>3481</t>
  </si>
  <si>
    <t>Silnice II/479 Ostrava, ulice Opavská, mosty 479-004 přes vodní tok Odra</t>
  </si>
  <si>
    <t>3482</t>
  </si>
  <si>
    <t>Modernizace silnice II/473 Šenov - Frýdek-Místek</t>
  </si>
  <si>
    <t>3484</t>
  </si>
  <si>
    <t>Energetické úspory SSMSK - středisko Frýdek-Místek</t>
  </si>
  <si>
    <t>3455</t>
  </si>
  <si>
    <t>OPŽP</t>
  </si>
  <si>
    <t>Energetické úspory SSMSK - CM Odry</t>
  </si>
  <si>
    <t>3454</t>
  </si>
  <si>
    <t>Energetické úspory SSMSK - SM Rýmařov</t>
  </si>
  <si>
    <t>3453</t>
  </si>
  <si>
    <t>Rozvoj architektury ICT Moravskoslezského kraje</t>
  </si>
  <si>
    <t>3255</t>
  </si>
  <si>
    <t>Realizace bezpečnostních opatření podle zákona o kybernetické bezpečnosti</t>
  </si>
  <si>
    <t>3303</t>
  </si>
  <si>
    <t>Vzdělávání a rozvoj kompetencí zaměstnanců KÚ MSK</t>
  </si>
  <si>
    <t>OPZ</t>
  </si>
  <si>
    <t>Vstřícný a kompetentní KÚ MSK</t>
  </si>
  <si>
    <t>3458</t>
  </si>
  <si>
    <t>Kvalita a odborné vzdělávání zaměstnanců KÚ MSK</t>
  </si>
  <si>
    <t>3396</t>
  </si>
  <si>
    <t>Návrh architektury ICT kraje a pokročilé využívání 
nástrojů eGovernmentu</t>
  </si>
  <si>
    <t>Příměstské tábory pro děti zaměstnanců KÚ MSK</t>
  </si>
  <si>
    <t>3265</t>
  </si>
  <si>
    <t>Genderově korektní Moravskoslezský kraj</t>
  </si>
  <si>
    <t>3339</t>
  </si>
  <si>
    <t>Rekonstrukce budovy krajského úřadu – fotovoltaika budovy G</t>
  </si>
  <si>
    <t>Rozvoj ICT a služeb v prostředí IZS</t>
  </si>
  <si>
    <t>Specializovaný výcvik jednotek hasičů pro zdolávání 
mimořádných událostí v silničních a železničních tunelech</t>
  </si>
  <si>
    <t>Zvyšování akceschopnosti vyhledávacích
a záchranných modulů USAR a WASAR</t>
  </si>
  <si>
    <t>Zvyšování připravenosti obyvatel a příslušníků HZS na mimořádné události</t>
  </si>
  <si>
    <t>Speciální výcvik jednotek hasičů pro připravenost
 zdolávání mimořádných událostí v oblasti chemie</t>
  </si>
  <si>
    <t>Zkvalitnění lokálního monitorovacího a varovného protipovodňového systému na území MSK</t>
  </si>
  <si>
    <t>Vybudování komunikační platformy krizového řízení</t>
  </si>
  <si>
    <t>Modernizace technicko-výcvikové základny Hranečník</t>
  </si>
  <si>
    <t>3399</t>
  </si>
  <si>
    <t>Každá história si zaslúži svoj priestor</t>
  </si>
  <si>
    <t>3327</t>
  </si>
  <si>
    <t>Zlepšenie dostupnosti ku kultúrnym pamiatkam na slovenskej a českej strane</t>
  </si>
  <si>
    <t>3247</t>
  </si>
  <si>
    <t xml:space="preserve">Památník J. A. Komenského ve Fulneku - živé muzeum </t>
  </si>
  <si>
    <t>NKP Zámek Bruntál - Revitalizace objektu „saly terreny</t>
  </si>
  <si>
    <t>Revitalizace zámku ve Frýdku včetně obnovy expozice</t>
  </si>
  <si>
    <t>3267</t>
  </si>
  <si>
    <t>Rekonstrukce výstavní budovy a nová expozice Muzea Těšínska</t>
  </si>
  <si>
    <t>3304</t>
  </si>
  <si>
    <t>Muzeum automobilů TATRA</t>
  </si>
  <si>
    <t>3305</t>
  </si>
  <si>
    <t>Zámek Nová Horka - muzeum pro veřejnost</t>
  </si>
  <si>
    <t>3233</t>
  </si>
  <si>
    <t>Zámek Nová Horka - Muzeum pro veřejnost II.</t>
  </si>
  <si>
    <t>3236</t>
  </si>
  <si>
    <t>Vybudování expozice muzea Těšínska v Jablunkově "Muzeum Trojmezí"</t>
  </si>
  <si>
    <t>3234</t>
  </si>
  <si>
    <t>Geopark Megoňky - Šance</t>
  </si>
  <si>
    <t>3269</t>
  </si>
  <si>
    <t>ODRA, Kulturní a přírodní stopy na řece Odře</t>
  </si>
  <si>
    <t>3451</t>
  </si>
  <si>
    <t>FM</t>
  </si>
  <si>
    <t>Na bicykli k susedom</t>
  </si>
  <si>
    <t>3277</t>
  </si>
  <si>
    <t>Smart akcelerátor RIS 3 strategie</t>
  </si>
  <si>
    <t>OPVVV</t>
  </si>
  <si>
    <t>Regionální poradenské centrum SK-CZ</t>
  </si>
  <si>
    <t>3280</t>
  </si>
  <si>
    <t>Efektivní naplňování střednědobého plánu v podmínkách MSK</t>
  </si>
  <si>
    <t>Multidisciplinární spolupráce v Moravskoslezském kraji</t>
  </si>
  <si>
    <t>3459</t>
  </si>
  <si>
    <t>Naplňování protidrogové politiky Moravskoslezského kraje</t>
  </si>
  <si>
    <t>3417</t>
  </si>
  <si>
    <t>Podpora a rozvoj náhradní rodinné péče v Moravskoslezském kraji</t>
  </si>
  <si>
    <t>Zvyšování efektivity a podpora využívání nástrojů systému péče o ohrožené děti v Moravskoslezském kraji</t>
  </si>
  <si>
    <t>3418</t>
  </si>
  <si>
    <t>Podpora komunitní práce na území MSK</t>
  </si>
  <si>
    <t>Podpora komunitní práce v MSK II</t>
  </si>
  <si>
    <t>3419</t>
  </si>
  <si>
    <t>Podporujeme hrdinství, které není vidět</t>
  </si>
  <si>
    <t>Podporujeme hrdinství, které není vidět II</t>
  </si>
  <si>
    <t>3401</t>
  </si>
  <si>
    <t>Podporujeme hrdinství, které není vidět III</t>
  </si>
  <si>
    <t>3463</t>
  </si>
  <si>
    <t>Podpora transformace v MSK III</t>
  </si>
  <si>
    <t>Podpora transformace zařízení pro děti do tří let v Moravskoslezském kraji</t>
  </si>
  <si>
    <t>3460</t>
  </si>
  <si>
    <t>Podpora rozvoje rodičovských kompetencí</t>
  </si>
  <si>
    <t>Podpora služeb sociální prevence 1</t>
  </si>
  <si>
    <t>Podpora služeb sociální prevence 2</t>
  </si>
  <si>
    <t>3281</t>
  </si>
  <si>
    <t>Podpora služeb sociální prevence 3</t>
  </si>
  <si>
    <t>3461</t>
  </si>
  <si>
    <t>Podpora služeb sociální prevence 4</t>
  </si>
  <si>
    <t>3398</t>
  </si>
  <si>
    <t>Podpora zkvalitnění a rozvoje služeb pro osoby s duševním onemocněním</t>
  </si>
  <si>
    <t>Podpora duše II</t>
  </si>
  <si>
    <t>3420</t>
  </si>
  <si>
    <t>Podpora zadavatelů a poskytovatelů sociálních služeb při procesu střednědobého plánování sociálních služeb v MSK</t>
  </si>
  <si>
    <t>3421</t>
  </si>
  <si>
    <t xml:space="preserve">Odborné sociální poradenství ve Frýdku-Místku </t>
  </si>
  <si>
    <t>3333</t>
  </si>
  <si>
    <t>Nákup bytů pro chráněné bydlení</t>
  </si>
  <si>
    <t>3335</t>
  </si>
  <si>
    <t>Interdisciplinární spolupráce v soudním regionu Nový Jičín</t>
  </si>
  <si>
    <t>3336</t>
  </si>
  <si>
    <t>Iniciativa na podporu zaměstnanosti mládeže v MSK</t>
  </si>
  <si>
    <t>3404</t>
  </si>
  <si>
    <t>Optimalizace odborného sociálního poradenství a poskytování dluhového poradenství v Moravskoslezském kraji</t>
  </si>
  <si>
    <t>3337</t>
  </si>
  <si>
    <t>Žít normálně</t>
  </si>
  <si>
    <t>3471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</si>
  <si>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</si>
  <si>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</si>
  <si>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</si>
  <si>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</si>
  <si>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3371</t>
  </si>
  <si>
    <t>Zateplení budovy Domova Duha v Novém Jičíně</t>
  </si>
  <si>
    <t>3282</t>
  </si>
  <si>
    <t>Odstranění vlhkosti a zateplení budovy č. p. 151, Domov Odry, příspěvková organizace</t>
  </si>
  <si>
    <t>3393</t>
  </si>
  <si>
    <t>Rekonstrukce a výstavba Domova Březiny</t>
  </si>
  <si>
    <t>3402</t>
  </si>
  <si>
    <t>Zateplení a stavební úpravy správní budovy, pavilonu E a F Domova Březiny</t>
  </si>
  <si>
    <t>3425</t>
  </si>
  <si>
    <t>Domov pro osoby se zdravotním postižením Harmonie, p. o.</t>
  </si>
  <si>
    <t>3372</t>
  </si>
  <si>
    <t>Cooperation in vocational education for European labour market</t>
  </si>
  <si>
    <t>Erasmus</t>
  </si>
  <si>
    <t>Supporting attractivness of health and social care professions in regions</t>
  </si>
  <si>
    <t>3474</t>
  </si>
  <si>
    <t>Supporting mental health of young people in the era of coronavirus</t>
  </si>
  <si>
    <t>3500</t>
  </si>
  <si>
    <t>Elektrolaboratoře</t>
  </si>
  <si>
    <t>Krajský akční plán rozvoje vzdělávání Moravskoslezského kraje</t>
  </si>
  <si>
    <t>Krajský akční plán rozvoje vzdělávání Moravskoslezského kraje III</t>
  </si>
  <si>
    <t>3495</t>
  </si>
  <si>
    <t>Laboratoře technických měření</t>
  </si>
  <si>
    <t>Modernizace škol a školských poradenských zařízení v rámci výzvy č. 86</t>
  </si>
  <si>
    <t>3437</t>
  </si>
  <si>
    <t>Modernizace výuky informačních technologií II</t>
  </si>
  <si>
    <t>3486</t>
  </si>
  <si>
    <t>Modernizace výuky přírodovědných předmětů I</t>
  </si>
  <si>
    <t>Modernizace výuky přírodovědných předmětů II (SVL)</t>
  </si>
  <si>
    <t>3316</t>
  </si>
  <si>
    <t>Modernizace výuky svařování</t>
  </si>
  <si>
    <t>Poskytování bezplatné stravy dětem ohroženým chudobou ve školách z prostředků OP PMP v Moravskoslezském kraji</t>
  </si>
  <si>
    <t>3239</t>
  </si>
  <si>
    <t>OPPMP</t>
  </si>
  <si>
    <t>Poskytování bezplatné stravy dětem ohroženým chudobou ve školách z prostředků OP PMP v Moravskoslezském kraji II</t>
  </si>
  <si>
    <t>3403</t>
  </si>
  <si>
    <t>Poskytování bezplatné stravy dětem ohroženým chudobou ve školách z prostředků OP PMP v Moravskoslezském kraji III</t>
  </si>
  <si>
    <t>3438</t>
  </si>
  <si>
    <t>Poskytování bezplatné stravy dětem ohroženým chudobou ve školách z prostředků OP PMP v Moravskoslezském kraji IV</t>
  </si>
  <si>
    <t>3476</t>
  </si>
  <si>
    <t>Poskytování bezplatné stravy dětem ohroženým chudobou ve školách z prostředků OP PMP v Moravskoslezském kraji V</t>
  </si>
  <si>
    <t>3496</t>
  </si>
  <si>
    <t>Odborné, kariérové a polytechnické vzdělávání</t>
  </si>
  <si>
    <t>3385</t>
  </si>
  <si>
    <t>Odborné, kariérové a polytechnické vzdělávání v MSK II</t>
  </si>
  <si>
    <t>3464</t>
  </si>
  <si>
    <t>Podpora výuky CNC obrábění</t>
  </si>
  <si>
    <t>Podpora inkluze v Moravskoslezském kraji</t>
  </si>
  <si>
    <t>3283</t>
  </si>
  <si>
    <t>Moderní metody pěstování rostlin</t>
  </si>
  <si>
    <t>3423</t>
  </si>
  <si>
    <t>Podpora technických a řemeslných oborů v MSK</t>
  </si>
  <si>
    <t>3285</t>
  </si>
  <si>
    <t>Přírodní vědy v technických oborech</t>
  </si>
  <si>
    <t>3413</t>
  </si>
  <si>
    <t>Specializované laboratoře na SPŠ chemické akad. Heyrovského v Ostravě</t>
  </si>
  <si>
    <t>3414</t>
  </si>
  <si>
    <t>Výuka pro Průmysl 4.0</t>
  </si>
  <si>
    <t>3387</t>
  </si>
  <si>
    <t>Výuka pro Průmysl 4.0 II</t>
  </si>
  <si>
    <t>3465</t>
  </si>
  <si>
    <t xml:space="preserve">Laboratoře virtuální reality </t>
  </si>
  <si>
    <t>3287</t>
  </si>
  <si>
    <t>Podpora jazykového vzdělávání v SŠ MSK</t>
  </si>
  <si>
    <t>3386</t>
  </si>
  <si>
    <t>Podpora digitálního vzdělávání v SŠ MSK</t>
  </si>
  <si>
    <t>3289</t>
  </si>
  <si>
    <t>Budova dílen pro obor Opravář zemědělských strojů ve Střední odborné škole Bruntál</t>
  </si>
  <si>
    <t>Dílny pro Střední školu stavební a dřevozpracující, Ostrava, příspěvková organizace</t>
  </si>
  <si>
    <t>Energetické úspory v Obchodní akademii a SOŠ logistické v Opavě</t>
  </si>
  <si>
    <t>3340</t>
  </si>
  <si>
    <t>40%
70%</t>
  </si>
  <si>
    <t>Energetické úspory ve SŠ průmyslové a umělecké v Opavě</t>
  </si>
  <si>
    <t>3342</t>
  </si>
  <si>
    <t>Energetické úspory ve SŠ technické v Opavě</t>
  </si>
  <si>
    <t>3343</t>
  </si>
  <si>
    <t>Energetické úspory ve SPŠ, OA a JŠ ve Frýdku-Místku</t>
  </si>
  <si>
    <t>3344</t>
  </si>
  <si>
    <t>Energetické úspory v Gymnáziu Petra Bezruče ve Frýdku-Místku</t>
  </si>
  <si>
    <t>3345</t>
  </si>
  <si>
    <t>Energetické úspory v  Dětském domově v Lichnově</t>
  </si>
  <si>
    <t>3349</t>
  </si>
  <si>
    <t>Energetické úspory ve Střední pedagogické škole a Střední zdravotnické škole v Krnově</t>
  </si>
  <si>
    <t>3350</t>
  </si>
  <si>
    <t>Energetické úspory v Gymnáziu v Krnově</t>
  </si>
  <si>
    <t>3351</t>
  </si>
  <si>
    <t>Energetické úspory v ZUŠ v Ostravě-Porubě</t>
  </si>
  <si>
    <t>3352</t>
  </si>
  <si>
    <t>Energetické úspory ve SŠ technické a dopravní v Ostravě-Vítkovicích</t>
  </si>
  <si>
    <t>3355</t>
  </si>
  <si>
    <t>Energetické úspory ve SŠ teleinformatiky v Ostravě</t>
  </si>
  <si>
    <t>3356</t>
  </si>
  <si>
    <t>Energetické úspory v MŠ pro zrakově postižené v Havířově</t>
  </si>
  <si>
    <t>3357</t>
  </si>
  <si>
    <t xml:space="preserve">Energetické úspory v areálu  Dětského domova SRDCE a SŠ, ZŠ a MŠ v Karviné </t>
  </si>
  <si>
    <t>3358</t>
  </si>
  <si>
    <t>Energetické úspory ve Střední škole v Bohumíně</t>
  </si>
  <si>
    <t>3359</t>
  </si>
  <si>
    <t>Energetické úspory v MŠ Klíček v Karviné</t>
  </si>
  <si>
    <t>3360</t>
  </si>
  <si>
    <t>35%
70%</t>
  </si>
  <si>
    <t>Energetické úspory historické budovy SŠ průmyslové a umělecké v Opavě</t>
  </si>
  <si>
    <t>3394</t>
  </si>
  <si>
    <t>Energetické úspory Mendelova gymnázia v Opavě</t>
  </si>
  <si>
    <t>3428</t>
  </si>
  <si>
    <t>Modernizace Školního statku v Opavě</t>
  </si>
  <si>
    <t>Energetické úspory ve SŠ služeb a podnikání Ostrava-Poruba (tělocvična)</t>
  </si>
  <si>
    <t>3440</t>
  </si>
  <si>
    <t>Energetické úspory v MSŠZe a VOŠ Opava - tělocvična</t>
  </si>
  <si>
    <t>3442</t>
  </si>
  <si>
    <t>Energetické úspory v SOŠ dopravy a cestovního ruchu Krnov</t>
  </si>
  <si>
    <t>3443</t>
  </si>
  <si>
    <t>Energetické úspory v ZŠ speciální Slezská Ostrava</t>
  </si>
  <si>
    <t>3444</t>
  </si>
  <si>
    <t>Energetické úspory v ZŠ Čkalovova</t>
  </si>
  <si>
    <t>3445</t>
  </si>
  <si>
    <t>Energetické úspory v Dětském domově Úsměv</t>
  </si>
  <si>
    <t>3446</t>
  </si>
  <si>
    <t>Energetické úspory v ZUŠ L. Janáčka Havířov</t>
  </si>
  <si>
    <t>3448</t>
  </si>
  <si>
    <t>Energetické úspory ve VOŠ zdravotnická Ostrava</t>
  </si>
  <si>
    <t>3449</t>
  </si>
  <si>
    <t>Energetické úspory v ZUŠ Klimkovice</t>
  </si>
  <si>
    <t>3450</t>
  </si>
  <si>
    <t>Energeticky úsporná opatření - Mendelova SŠ</t>
  </si>
  <si>
    <t>3473</t>
  </si>
  <si>
    <t>Energetické úspory - Gymnázium Havířov-Podlesí</t>
  </si>
  <si>
    <t>3490</t>
  </si>
  <si>
    <t>Energetické úspory - Gymnázium Ostrava-Hrabůvka</t>
  </si>
  <si>
    <t>3491x</t>
  </si>
  <si>
    <t>Energetické úspory - Gymnázium Ostrava-Zábřeh (Volgogradská 6a)</t>
  </si>
  <si>
    <t>3492</t>
  </si>
  <si>
    <t>Energetické úspory - Matiční gymnázium Ostrava</t>
  </si>
  <si>
    <t>3493</t>
  </si>
  <si>
    <t>Energetické úspory - Sportovní Gymnázium Dany a Emila Zátopkových, Ostrava</t>
  </si>
  <si>
    <t>3494</t>
  </si>
  <si>
    <t>Systém pomoci na vyžádání</t>
  </si>
  <si>
    <t>3391</t>
  </si>
  <si>
    <t>Vybavení vzdělávacího střediska Zdravotnické záchranné služby Moravskoslezského kraje, p.o.</t>
  </si>
  <si>
    <t>3330</t>
  </si>
  <si>
    <t>Elektronizace procesů jako podpora sdílení dat a komunikace ve zdravotnictví a zároveň zvýšení bezpečí a kvality poskytované péče</t>
  </si>
  <si>
    <t>Vozidla a technika proti covidu</t>
  </si>
  <si>
    <t>3497</t>
  </si>
  <si>
    <t>IROP-REACT EU</t>
  </si>
  <si>
    <t>Vzdělávání a nácvik proti covidu</t>
  </si>
  <si>
    <t>3498</t>
  </si>
  <si>
    <t>Záchranný komunikační systém</t>
  </si>
  <si>
    <t>3501</t>
  </si>
  <si>
    <t>Zateplení ZZS Moravskoslezského kraje, Výjezdové stanoviště Havířov</t>
  </si>
  <si>
    <t>3332</t>
  </si>
  <si>
    <t>Zateplení ZZS Moravskoslezského kraje, Výjezdové stanoviště Opava</t>
  </si>
  <si>
    <t>3290</t>
  </si>
  <si>
    <t>Zateplení vybraných objektů Nemocnice ve Frýdku-Místku – II. Etapa</t>
  </si>
  <si>
    <t>Zateplení vybraných objektů Slezské nemocnice v Opavě - II etapa, památkové objekty</t>
  </si>
  <si>
    <t>Zateplení vybraných objektů Slezské nemocnice v Opavě - II etapa, nepamátkový objekt</t>
  </si>
  <si>
    <t>3395</t>
  </si>
  <si>
    <t>Výstavba výjezdového stanoviště v Novém Jičíně</t>
  </si>
  <si>
    <t>3292</t>
  </si>
  <si>
    <t>Implementace soustavy Natura 2000 v Moravskoslezském kraji, 2. vlna</t>
  </si>
  <si>
    <t>3293</t>
  </si>
  <si>
    <t>Clear AIR and Climate adaptation in Ostrava and other cities</t>
  </si>
  <si>
    <t>3410</t>
  </si>
  <si>
    <t xml:space="preserve">Urban Innovative Action </t>
  </si>
  <si>
    <t>i-AIR REGION</t>
  </si>
  <si>
    <t>3301</t>
  </si>
  <si>
    <t>Interreg ČR-PL</t>
  </si>
  <si>
    <t>IP LIFE for Coal Mining Landscape Adaptation</t>
  </si>
  <si>
    <t>3452</t>
  </si>
  <si>
    <t>LIFE</t>
  </si>
  <si>
    <t>River Continuum</t>
  </si>
  <si>
    <t>3499</t>
  </si>
  <si>
    <t>Eliminace nadměrného šíření jmelí bílého na vybraných úsecích v Moravskoslezském kraji</t>
  </si>
  <si>
    <t>3426x</t>
  </si>
  <si>
    <t>Krajský akční plán pro oblast ochrany ovzduší</t>
  </si>
  <si>
    <t>3487</t>
  </si>
  <si>
    <t>EHP Norsko</t>
  </si>
  <si>
    <t>Revitalizace EVL Děhylovský potok - Štěpán</t>
  </si>
  <si>
    <t>3334</t>
  </si>
  <si>
    <t>Revitalizace přírodní památky Stará řeka</t>
  </si>
  <si>
    <t>3244</t>
  </si>
  <si>
    <t>EVL Paskov, tvorba biotopu páchníka hnědého</t>
  </si>
  <si>
    <t>3294</t>
  </si>
  <si>
    <t>EVL Šilheřovice, tvorba biotopu páchníka hnědého</t>
  </si>
  <si>
    <t>3377</t>
  </si>
  <si>
    <t>EVL Hukvaldy, tvorba biotopu páchníka hnědého</t>
  </si>
  <si>
    <t>3378</t>
  </si>
  <si>
    <t>Jednotný ekonomický informační systém Moravskoslezského kraje</t>
  </si>
  <si>
    <t>3384x</t>
  </si>
  <si>
    <t>Digitální technická mapa Moravskoslezského kraje</t>
  </si>
  <si>
    <t>3468</t>
  </si>
  <si>
    <t>OP PIK</t>
  </si>
  <si>
    <t>Technika pro úpravu lyžařských běžeckých tras v Moravskoslezském a Zlínském kraji</t>
  </si>
  <si>
    <t>5840</t>
  </si>
  <si>
    <t>NP PCR</t>
  </si>
  <si>
    <t>Výstavba sportovní haly pro Gymnázium a SPŠEI ve Frenštátě pod Radhoštěm</t>
  </si>
  <si>
    <t>5999</t>
  </si>
  <si>
    <t>NSA</t>
  </si>
  <si>
    <t>Podpora provozu venkovských prodejen v Moravskoslezském kraji 2021</t>
  </si>
  <si>
    <t>1748</t>
  </si>
  <si>
    <t>Obchůdek 2021+</t>
  </si>
  <si>
    <t>4/302</t>
  </si>
  <si>
    <t>17.6.2021</t>
  </si>
  <si>
    <t>5/455</t>
  </si>
  <si>
    <t>14.9.2017</t>
  </si>
  <si>
    <t>12/1450</t>
  </si>
  <si>
    <t>13.6.2019</t>
  </si>
  <si>
    <t>3/145</t>
  </si>
  <si>
    <t>20/2083</t>
  </si>
  <si>
    <t>23.6.2016</t>
  </si>
  <si>
    <t>15/1535</t>
  </si>
  <si>
    <t>25.6.2015</t>
  </si>
  <si>
    <t>18/1905</t>
  </si>
  <si>
    <t>21/2233</t>
  </si>
  <si>
    <t>6/572</t>
  </si>
  <si>
    <t>5/441</t>
  </si>
  <si>
    <t>7/710</t>
  </si>
  <si>
    <t>15/1821</t>
  </si>
  <si>
    <t>10/1093</t>
  </si>
  <si>
    <t>12/1422</t>
  </si>
  <si>
    <t>16/1927</t>
  </si>
  <si>
    <t>13/1561</t>
  </si>
  <si>
    <t>6/605</t>
  </si>
  <si>
    <t>5/466</t>
  </si>
  <si>
    <t>19/1989</t>
  </si>
  <si>
    <t>4/313</t>
  </si>
  <si>
    <t>4/315</t>
  </si>
  <si>
    <t>95/7470</t>
  </si>
  <si>
    <t>16/1636</t>
  </si>
  <si>
    <t>21/2248</t>
  </si>
  <si>
    <t>14/1696</t>
  </si>
  <si>
    <t>800</t>
  </si>
  <si>
    <t>4/309</t>
  </si>
  <si>
    <t>17/2082</t>
  </si>
  <si>
    <t>6/557</t>
  </si>
  <si>
    <t>4/310</t>
  </si>
  <si>
    <t>15.6.2017</t>
  </si>
  <si>
    <t>17/2079</t>
  </si>
  <si>
    <t>10/1091</t>
  </si>
  <si>
    <t>19/2006</t>
  </si>
  <si>
    <t>20/2092</t>
  </si>
  <si>
    <t>6/567</t>
  </si>
  <si>
    <t>14.12.2017</t>
  </si>
  <si>
    <t>16.9.2021</t>
  </si>
  <si>
    <t>20/2085</t>
  </si>
  <si>
    <t>10/1109</t>
  </si>
  <si>
    <t>20/2088</t>
  </si>
  <si>
    <t>16/1632</t>
  </si>
  <si>
    <t>16/1631</t>
  </si>
  <si>
    <t>12/1434</t>
  </si>
  <si>
    <t>13/1596</t>
  </si>
  <si>
    <t>12.9.2019</t>
  </si>
  <si>
    <t>15/1534</t>
  </si>
  <si>
    <t>10/1121</t>
  </si>
  <si>
    <t>13.12.2018</t>
  </si>
  <si>
    <t>16/1633</t>
  </si>
  <si>
    <t>8/865</t>
  </si>
  <si>
    <t>14.6.2018</t>
  </si>
  <si>
    <t>6/585</t>
  </si>
  <si>
    <t>3/155</t>
  </si>
  <si>
    <t>19/1988</t>
  </si>
  <si>
    <t>11/1337</t>
  </si>
  <si>
    <t>13.3.2019</t>
  </si>
  <si>
    <t>4/305</t>
  </si>
  <si>
    <t>9/989</t>
  </si>
  <si>
    <t>13.9.2018</t>
  </si>
  <si>
    <t>21/2235</t>
  </si>
  <si>
    <t>21/2245</t>
  </si>
  <si>
    <t>7/737</t>
  </si>
  <si>
    <t>2/68</t>
  </si>
  <si>
    <t>14/1704</t>
  </si>
  <si>
    <t>17/2060</t>
  </si>
  <si>
    <t>8/852</t>
  </si>
  <si>
    <t xml:space="preserve"> 2/84</t>
  </si>
  <si>
    <t>21/2234</t>
  </si>
  <si>
    <t>22.9.2016</t>
  </si>
  <si>
    <t>4/266</t>
  </si>
  <si>
    <t>3/173</t>
  </si>
  <si>
    <t>15/1841</t>
  </si>
  <si>
    <t>4/312</t>
  </si>
  <si>
    <t>21/2237</t>
  </si>
  <si>
    <t>16/1634</t>
  </si>
  <si>
    <t>3/187</t>
  </si>
  <si>
    <t>2/66</t>
  </si>
  <si>
    <t xml:space="preserve"> 2/54</t>
  </si>
  <si>
    <t>4/306</t>
  </si>
  <si>
    <t>7/724</t>
  </si>
  <si>
    <t>11/1325</t>
  </si>
  <si>
    <t>15/1842</t>
  </si>
  <si>
    <t>3/190</t>
  </si>
  <si>
    <t>2/64</t>
  </si>
  <si>
    <t>17/2088</t>
  </si>
  <si>
    <t>17/1747</t>
  </si>
  <si>
    <t>9/1004</t>
  </si>
  <si>
    <t>10/1130</t>
  </si>
  <si>
    <t>3/166</t>
  </si>
  <si>
    <t>4/318</t>
  </si>
  <si>
    <t>21/2254</t>
  </si>
  <si>
    <t>3/140</t>
  </si>
  <si>
    <t>10/1094</t>
  </si>
  <si>
    <t>14/1687</t>
  </si>
  <si>
    <t>12.12.2019</t>
  </si>
  <si>
    <t>2/78</t>
  </si>
  <si>
    <t>4/308</t>
  </si>
  <si>
    <t>102/7904</t>
  </si>
  <si>
    <t>2/61</t>
  </si>
  <si>
    <t>3/188</t>
  </si>
  <si>
    <t>12/1421</t>
  </si>
  <si>
    <t>4/275</t>
  </si>
  <si>
    <t>16/1629</t>
  </si>
  <si>
    <t>7/753</t>
  </si>
  <si>
    <t>18/1880</t>
  </si>
  <si>
    <t>12/1435</t>
  </si>
  <si>
    <t>10/1115</t>
  </si>
  <si>
    <t>17/2087</t>
  </si>
  <si>
    <t>2/57</t>
  </si>
  <si>
    <t>8/894</t>
  </si>
  <si>
    <t>13/1594</t>
  </si>
  <si>
    <t>21/2247</t>
  </si>
  <si>
    <t>2/65</t>
  </si>
  <si>
    <t>22.12.2016</t>
  </si>
  <si>
    <t>2/55</t>
  </si>
  <si>
    <t>11/1324</t>
  </si>
  <si>
    <t>5/424</t>
  </si>
  <si>
    <t>5/417</t>
  </si>
  <si>
    <t>5/412</t>
  </si>
  <si>
    <t>35%,70%</t>
  </si>
  <si>
    <t>40%,70%</t>
  </si>
  <si>
    <t>5/416</t>
  </si>
  <si>
    <t>Chytrý region</t>
  </si>
  <si>
    <t>Doprava</t>
  </si>
  <si>
    <t>Krajský úřad</t>
  </si>
  <si>
    <t>Krizové řízení</t>
  </si>
  <si>
    <t>Kultura</t>
  </si>
  <si>
    <t>Cestovní ruch</t>
  </si>
  <si>
    <t>Regionální rozvoj</t>
  </si>
  <si>
    <t>Sociální věci</t>
  </si>
  <si>
    <t>Školství</t>
  </si>
  <si>
    <t>Zdravotnictví</t>
  </si>
  <si>
    <t>Životní prostředí</t>
  </si>
  <si>
    <t>Finance a správa majetku</t>
  </si>
  <si>
    <t>Územní plánování</t>
  </si>
  <si>
    <t>3485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</si>
</sst>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_ ;[Red]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rgb="FF231F20"/>
      <name val="Tahoma"/>
      <family val="2"/>
      <charset val="238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1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4" fontId="1" fillId="0" borderId="11" xfId="0" applyNumberFormat="1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0" fontId="3" fillId="0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right" vertical="center"/>
    </xf>
    <xf numFmtId="14" fontId="3" fillId="0" borderId="15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horizontal="right" vertical="center"/>
    </xf>
    <xf numFmtId="165" fontId="3" fillId="0" borderId="15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4" fontId="3" fillId="0" borderId="20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0" fontId="3" fillId="0" borderId="21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right" vertical="center"/>
    </xf>
    <xf numFmtId="14" fontId="3" fillId="0" borderId="21" xfId="0" applyNumberFormat="1" applyFont="1" applyFill="1" applyBorder="1" applyAlignment="1">
      <alignment horizontal="right" vertical="center"/>
    </xf>
    <xf numFmtId="4" fontId="3" fillId="0" borderId="21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right" vertical="center"/>
    </xf>
    <xf numFmtId="165" fontId="3" fillId="0" borderId="23" xfId="0" applyNumberFormat="1" applyFont="1" applyFill="1" applyBorder="1" applyAlignment="1">
      <alignment horizontal="right" vertical="center"/>
    </xf>
    <xf numFmtId="165" fontId="3" fillId="0" borderId="22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14" fontId="4" fillId="0" borderId="21" xfId="0" applyNumberFormat="1" applyFont="1" applyFill="1" applyBorder="1" applyAlignment="1">
      <alignment horizontal="right" vertical="center"/>
    </xf>
    <xf numFmtId="165" fontId="3" fillId="0" borderId="21" xfId="0" applyNumberFormat="1" applyFont="1" applyFill="1" applyBorder="1" applyAlignment="1">
      <alignment horizontal="right" vertical="center"/>
    </xf>
    <xf numFmtId="4" fontId="5" fillId="0" borderId="21" xfId="0" applyNumberFormat="1" applyFont="1" applyFill="1" applyBorder="1" applyAlignment="1">
      <alignment horizontal="right"/>
    </xf>
    <xf numFmtId="4" fontId="5" fillId="0" borderId="26" xfId="0" applyNumberFormat="1" applyFont="1" applyFill="1" applyBorder="1" applyAlignment="1">
      <alignment horizontal="right"/>
    </xf>
    <xf numFmtId="49" fontId="3" fillId="0" borderId="27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4" fontId="3" fillId="0" borderId="28" xfId="0" applyNumberFormat="1" applyFont="1" applyFill="1" applyBorder="1" applyAlignment="1">
      <alignment horizontal="right" vertical="center"/>
    </xf>
    <xf numFmtId="4" fontId="3" fillId="0" borderId="29" xfId="0" applyNumberFormat="1" applyFont="1" applyFill="1" applyBorder="1" applyAlignment="1">
      <alignment horizontal="right" vertical="center"/>
    </xf>
    <xf numFmtId="14" fontId="3" fillId="0" borderId="27" xfId="0" applyNumberFormat="1" applyFont="1" applyFill="1" applyBorder="1" applyAlignment="1">
      <alignment horizontal="right" vertical="center"/>
    </xf>
    <xf numFmtId="49" fontId="3" fillId="0" borderId="30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0" fontId="3" fillId="0" borderId="30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right" vertical="center"/>
    </xf>
    <xf numFmtId="4" fontId="3" fillId="0" borderId="30" xfId="0" applyNumberFormat="1" applyFont="1" applyFill="1" applyBorder="1" applyAlignment="1">
      <alignment horizontal="right" vertical="center"/>
    </xf>
    <xf numFmtId="4" fontId="3" fillId="0" borderId="31" xfId="0" applyNumberFormat="1" applyFont="1" applyFill="1" applyBorder="1" applyAlignment="1">
      <alignment horizontal="right" vertical="center"/>
    </xf>
    <xf numFmtId="4" fontId="3" fillId="0" borderId="32" xfId="0" applyNumberFormat="1" applyFont="1" applyFill="1" applyBorder="1" applyAlignment="1">
      <alignment horizontal="right" vertical="center"/>
    </xf>
    <xf numFmtId="4" fontId="3" fillId="0" borderId="33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Alignmen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0" fontId="2" fillId="0" borderId="21" xfId="0" applyFont="1" applyFill="1" applyBorder="1" applyAlignment="1">
      <alignment horizontal="right" vertical="center"/>
    </xf>
    <xf numFmtId="49" fontId="4" fillId="0" borderId="21" xfId="0" applyNumberFormat="1" applyFont="1" applyFill="1" applyBorder="1" applyAlignment="1">
      <alignment horizontal="right" vertical="center"/>
    </xf>
    <xf numFmtId="4" fontId="1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Fill="1" applyBorder="1" applyAlignment="1">
      <alignment vertical="center" wrapText="1"/>
    </xf>
    <xf numFmtId="49" fontId="3" fillId="0" borderId="34" xfId="0" applyNumberFormat="1" applyFont="1" applyFill="1" applyBorder="1" applyAlignment="1">
      <alignment vertical="center" wrapText="1"/>
    </xf>
    <xf numFmtId="49" fontId="3" fillId="0" borderId="38" xfId="0" applyNumberFormat="1" applyFont="1" applyFill="1" applyBorder="1" applyAlignment="1">
      <alignment vertical="center" wrapText="1"/>
    </xf>
    <xf numFmtId="49" fontId="3" fillId="0" borderId="35" xfId="0" applyNumberFormat="1" applyFont="1" applyFill="1" applyBorder="1" applyAlignment="1">
      <alignment vertical="center" wrapText="1"/>
    </xf>
    <xf numFmtId="14" fontId="3" fillId="0" borderId="30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7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8" xfId="0" applyNumberFormat="1" applyFont="1" applyBorder="1" applyAlignment="1" applyProtection="1">
      <alignment horizontal="center" vertical="center" wrapText="1"/>
      <protection locked="0"/>
    </xf>
    <xf numFmtId="10" fontId="1" fillId="0" borderId="1" xfId="0" applyNumberFormat="1" applyFont="1" applyBorder="1" applyAlignment="1" applyProtection="1">
      <alignment horizontal="center" vertical="center" wrapText="1"/>
      <protection locked="0"/>
    </xf>
    <xf numFmtId="10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C153-D5E9-47EB-9049-4CA4FCCEAEEA}">
  <sheetPr>
    <pageSetUpPr fitToPage="1"/>
  </sheetPr>
  <dimension ref="A1:W202"/>
  <sheetViews>
    <sheetView tabSelected="1" zoomScaleNormal="100" zoomScaleSheetLayoutView="100" workbookViewId="0">
      <pane xSplit="5" ySplit="2" topLeftCell="F3" activePane="bottomRight" state="frozen"/>
      <selection pane="topRight" activeCell="C1" sqref="C1"/>
      <selection pane="bottomLeft" activeCell="A3" sqref="A3"/>
      <selection pane="bottomRight" activeCell="A19" sqref="A19"/>
    </sheetView>
  </sheetViews>
  <sheetFormatPr defaultRowHeight="14.5" x14ac:dyDescent="0.35"/>
  <cols>
    <col min="1" max="1" width="53.81640625" style="51" customWidth="1"/>
    <col min="2" max="2" width="8" style="54" customWidth="1"/>
    <col min="3" max="3" width="15.54296875" customWidth="1"/>
    <col min="4" max="4" width="15" style="54" customWidth="1"/>
    <col min="5" max="5" width="11.26953125" style="55" customWidth="1"/>
    <col min="6" max="6" width="9.1796875" style="52" customWidth="1"/>
    <col min="7" max="7" width="9.81640625" style="53" customWidth="1"/>
    <col min="8" max="8" width="9.81640625" customWidth="1"/>
    <col min="9" max="9" width="10.54296875" customWidth="1"/>
    <col min="10" max="13" width="9.81640625" customWidth="1"/>
    <col min="14" max="14" width="10.54296875" customWidth="1"/>
    <col min="15" max="15" width="11.1796875" customWidth="1"/>
    <col min="16" max="22" width="9.81640625" customWidth="1"/>
  </cols>
  <sheetData>
    <row r="1" spans="1:23" ht="21.75" customHeight="1" x14ac:dyDescent="0.35">
      <c r="A1" s="71" t="s">
        <v>0</v>
      </c>
      <c r="B1" s="73" t="s">
        <v>1</v>
      </c>
      <c r="C1" s="69" t="s">
        <v>2</v>
      </c>
      <c r="D1" s="73" t="s">
        <v>3</v>
      </c>
      <c r="E1" s="75" t="s">
        <v>4</v>
      </c>
      <c r="F1" s="64" t="s">
        <v>5</v>
      </c>
      <c r="G1" s="77"/>
      <c r="H1" s="64" t="s">
        <v>6</v>
      </c>
      <c r="I1" s="65"/>
      <c r="J1" s="65"/>
      <c r="K1" s="65"/>
      <c r="L1" s="66"/>
      <c r="M1" s="67" t="s">
        <v>7</v>
      </c>
      <c r="N1" s="65"/>
      <c r="O1" s="65"/>
      <c r="P1" s="65"/>
      <c r="Q1" s="66"/>
      <c r="R1" s="65" t="s">
        <v>8</v>
      </c>
      <c r="S1" s="65"/>
      <c r="T1" s="65"/>
      <c r="U1" s="65"/>
      <c r="V1" s="68"/>
    </row>
    <row r="2" spans="1:23" ht="30.5" thickBot="1" x14ac:dyDescent="0.4">
      <c r="A2" s="72"/>
      <c r="B2" s="74"/>
      <c r="C2" s="70"/>
      <c r="D2" s="74"/>
      <c r="E2" s="76"/>
      <c r="F2" s="58" t="s">
        <v>9</v>
      </c>
      <c r="G2" s="1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3" t="s">
        <v>15</v>
      </c>
      <c r="M2" s="4" t="s">
        <v>11</v>
      </c>
      <c r="N2" s="2" t="s">
        <v>12</v>
      </c>
      <c r="O2" s="2" t="s">
        <v>13</v>
      </c>
      <c r="P2" s="2" t="s">
        <v>14</v>
      </c>
      <c r="Q2" s="3" t="s">
        <v>15</v>
      </c>
      <c r="R2" s="5" t="s">
        <v>11</v>
      </c>
      <c r="S2" s="2" t="s">
        <v>12</v>
      </c>
      <c r="T2" s="2" t="s">
        <v>13</v>
      </c>
      <c r="U2" s="2" t="s">
        <v>14</v>
      </c>
      <c r="V2" s="6" t="s">
        <v>15</v>
      </c>
    </row>
    <row r="3" spans="1:23" ht="15" thickTop="1" x14ac:dyDescent="0.35">
      <c r="A3" s="59" t="s">
        <v>133</v>
      </c>
      <c r="B3" s="7" t="s">
        <v>134</v>
      </c>
      <c r="C3" s="8" t="s">
        <v>524</v>
      </c>
      <c r="D3" s="9" t="s">
        <v>25</v>
      </c>
      <c r="E3" s="10">
        <v>0.9</v>
      </c>
      <c r="F3" s="11" t="s">
        <v>434</v>
      </c>
      <c r="G3" s="12">
        <v>42544</v>
      </c>
      <c r="H3" s="13">
        <v>120</v>
      </c>
      <c r="I3" s="13">
        <v>20</v>
      </c>
      <c r="J3" s="13">
        <v>100</v>
      </c>
      <c r="K3" s="13">
        <v>9.9999999999999982</v>
      </c>
      <c r="L3" s="14">
        <v>90</v>
      </c>
      <c r="M3" s="15">
        <v>94.06</v>
      </c>
      <c r="N3" s="16">
        <v>8.8711111111111194</v>
      </c>
      <c r="O3" s="16">
        <v>85.188888888888883</v>
      </c>
      <c r="P3" s="16">
        <v>8.5188888888888865</v>
      </c>
      <c r="Q3" s="17">
        <v>76.67</v>
      </c>
      <c r="R3" s="18">
        <f t="shared" ref="R3:V32" si="0">M3-H3</f>
        <v>-25.939999999999998</v>
      </c>
      <c r="S3" s="18">
        <f t="shared" si="0"/>
        <v>-11.128888888888881</v>
      </c>
      <c r="T3" s="18">
        <f t="shared" si="0"/>
        <v>-14.811111111111117</v>
      </c>
      <c r="U3" s="18">
        <f t="shared" si="0"/>
        <v>-1.4811111111111117</v>
      </c>
      <c r="V3" s="19">
        <f t="shared" si="0"/>
        <v>-13.329999999999998</v>
      </c>
      <c r="W3" s="20"/>
    </row>
    <row r="4" spans="1:23" x14ac:dyDescent="0.35">
      <c r="A4" s="60" t="s">
        <v>135</v>
      </c>
      <c r="B4" s="21" t="s">
        <v>136</v>
      </c>
      <c r="C4" s="21" t="s">
        <v>524</v>
      </c>
      <c r="D4" s="22" t="s">
        <v>137</v>
      </c>
      <c r="E4" s="23">
        <v>0.69830000000000003</v>
      </c>
      <c r="F4" s="24" t="s">
        <v>435</v>
      </c>
      <c r="G4" s="25">
        <v>43447</v>
      </c>
      <c r="H4" s="26">
        <v>1660.1</v>
      </c>
      <c r="I4" s="26">
        <v>127.7</v>
      </c>
      <c r="J4" s="26">
        <v>1532.3999999999999</v>
      </c>
      <c r="K4" s="26">
        <v>462.3250799999999</v>
      </c>
      <c r="L4" s="27">
        <v>1070.07492</v>
      </c>
      <c r="M4" s="28">
        <v>1351.3999999999999</v>
      </c>
      <c r="N4" s="16">
        <v>245.85796935414578</v>
      </c>
      <c r="O4" s="16">
        <v>1105.5420306458541</v>
      </c>
      <c r="P4" s="16">
        <v>333.54203064585414</v>
      </c>
      <c r="Q4" s="29">
        <v>772</v>
      </c>
      <c r="R4" s="30">
        <f t="shared" si="0"/>
        <v>-308.70000000000005</v>
      </c>
      <c r="S4" s="30">
        <f t="shared" si="0"/>
        <v>118.15796935414578</v>
      </c>
      <c r="T4" s="30">
        <f t="shared" si="0"/>
        <v>-426.85796935414578</v>
      </c>
      <c r="U4" s="30">
        <f t="shared" si="0"/>
        <v>-128.78304935414576</v>
      </c>
      <c r="V4" s="31">
        <f t="shared" si="0"/>
        <v>-298.07492000000002</v>
      </c>
      <c r="W4" s="20"/>
    </row>
    <row r="5" spans="1:23" x14ac:dyDescent="0.35">
      <c r="A5" s="60" t="s">
        <v>138</v>
      </c>
      <c r="B5" s="21" t="s">
        <v>139</v>
      </c>
      <c r="C5" s="21" t="s">
        <v>524</v>
      </c>
      <c r="D5" s="22" t="s">
        <v>25</v>
      </c>
      <c r="E5" s="23">
        <v>0.9</v>
      </c>
      <c r="F5" s="24" t="s">
        <v>436</v>
      </c>
      <c r="G5" s="25">
        <v>42544</v>
      </c>
      <c r="H5" s="26">
        <v>7010</v>
      </c>
      <c r="I5" s="26">
        <v>200</v>
      </c>
      <c r="J5" s="26">
        <v>6810</v>
      </c>
      <c r="K5" s="26">
        <v>680.99999999999989</v>
      </c>
      <c r="L5" s="27">
        <v>6129</v>
      </c>
      <c r="M5" s="28">
        <v>3733.25</v>
      </c>
      <c r="N5" s="16">
        <v>0</v>
      </c>
      <c r="O5" s="16">
        <v>3761.085</v>
      </c>
      <c r="P5" s="16">
        <v>373.32499999999993</v>
      </c>
      <c r="Q5" s="29">
        <v>3387.76</v>
      </c>
      <c r="R5" s="30">
        <f t="shared" si="0"/>
        <v>-3276.75</v>
      </c>
      <c r="S5" s="30">
        <f t="shared" si="0"/>
        <v>-200</v>
      </c>
      <c r="T5" s="30">
        <f t="shared" si="0"/>
        <v>-3048.915</v>
      </c>
      <c r="U5" s="30">
        <f t="shared" si="0"/>
        <v>-307.67499999999995</v>
      </c>
      <c r="V5" s="31">
        <f t="shared" si="0"/>
        <v>-2741.24</v>
      </c>
      <c r="W5" s="20"/>
    </row>
    <row r="6" spans="1:23" ht="20" x14ac:dyDescent="0.35">
      <c r="A6" s="60" t="s">
        <v>382</v>
      </c>
      <c r="B6" s="21" t="s">
        <v>383</v>
      </c>
      <c r="C6" s="21" t="s">
        <v>524</v>
      </c>
      <c r="D6" s="22" t="s">
        <v>384</v>
      </c>
      <c r="E6" s="23">
        <v>0.5</v>
      </c>
      <c r="F6" s="24" t="s">
        <v>512</v>
      </c>
      <c r="G6" s="25">
        <v>43537</v>
      </c>
      <c r="H6" s="26">
        <v>7000</v>
      </c>
      <c r="I6" s="26">
        <v>200</v>
      </c>
      <c r="J6" s="26">
        <v>6800</v>
      </c>
      <c r="K6" s="26">
        <v>3400</v>
      </c>
      <c r="L6" s="27">
        <v>3400</v>
      </c>
      <c r="M6" s="28">
        <v>5121.82</v>
      </c>
      <c r="N6" s="16">
        <v>57.159999999999854</v>
      </c>
      <c r="O6" s="16">
        <v>5064.66</v>
      </c>
      <c r="P6" s="16">
        <v>2532.33</v>
      </c>
      <c r="Q6" s="29">
        <v>2532.33</v>
      </c>
      <c r="R6" s="30">
        <f t="shared" si="0"/>
        <v>-1878.1800000000003</v>
      </c>
      <c r="S6" s="30">
        <f t="shared" si="0"/>
        <v>-142.84000000000015</v>
      </c>
      <c r="T6" s="30">
        <f t="shared" si="0"/>
        <v>-1735.3400000000001</v>
      </c>
      <c r="U6" s="30">
        <f t="shared" si="0"/>
        <v>-867.67000000000007</v>
      </c>
      <c r="V6" s="31">
        <f t="shared" si="0"/>
        <v>-867.67000000000007</v>
      </c>
      <c r="W6" s="20"/>
    </row>
    <row r="7" spans="1:23" x14ac:dyDescent="0.35">
      <c r="A7" s="60" t="s">
        <v>20</v>
      </c>
      <c r="B7" s="21" t="s">
        <v>21</v>
      </c>
      <c r="C7" s="21" t="s">
        <v>520</v>
      </c>
      <c r="D7" s="22" t="s">
        <v>22</v>
      </c>
      <c r="E7" s="23">
        <v>0.9</v>
      </c>
      <c r="F7" s="24" t="s">
        <v>393</v>
      </c>
      <c r="G7" s="25" t="s">
        <v>394</v>
      </c>
      <c r="H7" s="26">
        <v>103000</v>
      </c>
      <c r="I7" s="26">
        <v>17000</v>
      </c>
      <c r="J7" s="26">
        <v>86000</v>
      </c>
      <c r="K7" s="26">
        <v>8599.9999999999982</v>
      </c>
      <c r="L7" s="27">
        <v>77400</v>
      </c>
      <c r="M7" s="28">
        <v>87135.44</v>
      </c>
      <c r="N7" s="16">
        <v>25965.440000000002</v>
      </c>
      <c r="O7" s="16">
        <v>61170</v>
      </c>
      <c r="P7" s="16">
        <v>6116.9999999999991</v>
      </c>
      <c r="Q7" s="29">
        <v>55053</v>
      </c>
      <c r="R7" s="30">
        <f t="shared" si="0"/>
        <v>-15864.559999999998</v>
      </c>
      <c r="S7" s="30">
        <f t="shared" si="0"/>
        <v>8965.4400000000023</v>
      </c>
      <c r="T7" s="30">
        <f t="shared" si="0"/>
        <v>-24830</v>
      </c>
      <c r="U7" s="30">
        <f t="shared" si="0"/>
        <v>-2482.9999999999991</v>
      </c>
      <c r="V7" s="31">
        <f t="shared" si="0"/>
        <v>-22347</v>
      </c>
      <c r="W7" s="20"/>
    </row>
    <row r="8" spans="1:23" ht="20" x14ac:dyDescent="0.35">
      <c r="A8" s="60" t="s">
        <v>23</v>
      </c>
      <c r="B8" s="21" t="s">
        <v>24</v>
      </c>
      <c r="C8" s="21" t="s">
        <v>520</v>
      </c>
      <c r="D8" s="22" t="s">
        <v>25</v>
      </c>
      <c r="E8" s="23">
        <v>0.9</v>
      </c>
      <c r="F8" s="32" t="s">
        <v>395</v>
      </c>
      <c r="G8" s="25" t="s">
        <v>396</v>
      </c>
      <c r="H8" s="26">
        <v>69000</v>
      </c>
      <c r="I8" s="26">
        <v>0</v>
      </c>
      <c r="J8" s="26">
        <v>69000</v>
      </c>
      <c r="K8" s="26">
        <v>6899.9999999999982</v>
      </c>
      <c r="L8" s="27">
        <v>62100</v>
      </c>
      <c r="M8" s="28">
        <v>69000</v>
      </c>
      <c r="N8" s="16">
        <v>0</v>
      </c>
      <c r="O8" s="16">
        <v>69000</v>
      </c>
      <c r="P8" s="16">
        <v>6899.9999999999982</v>
      </c>
      <c r="Q8" s="29">
        <v>62100</v>
      </c>
      <c r="R8" s="30">
        <f t="shared" si="0"/>
        <v>0</v>
      </c>
      <c r="S8" s="30">
        <f t="shared" si="0"/>
        <v>0</v>
      </c>
      <c r="T8" s="30">
        <f t="shared" si="0"/>
        <v>0</v>
      </c>
      <c r="U8" s="30">
        <f t="shared" si="0"/>
        <v>0</v>
      </c>
      <c r="V8" s="31">
        <f t="shared" si="0"/>
        <v>0</v>
      </c>
      <c r="W8" s="20"/>
    </row>
    <row r="9" spans="1:23" x14ac:dyDescent="0.35">
      <c r="A9" s="60" t="s">
        <v>26</v>
      </c>
      <c r="B9" s="21" t="s">
        <v>27</v>
      </c>
      <c r="C9" s="21" t="s">
        <v>520</v>
      </c>
      <c r="D9" s="22" t="s">
        <v>22</v>
      </c>
      <c r="E9" s="23">
        <v>0.9</v>
      </c>
      <c r="F9" s="32" t="s">
        <v>397</v>
      </c>
      <c r="G9" s="25">
        <v>42810</v>
      </c>
      <c r="H9" s="26">
        <v>214000</v>
      </c>
      <c r="I9" s="26">
        <v>15000</v>
      </c>
      <c r="J9" s="26">
        <v>199000</v>
      </c>
      <c r="K9" s="26">
        <v>19899.999999999996</v>
      </c>
      <c r="L9" s="27">
        <v>179100</v>
      </c>
      <c r="M9" s="28">
        <v>133426.27999999997</v>
      </c>
      <c r="N9" s="16">
        <v>3464.657777777742</v>
      </c>
      <c r="O9" s="16">
        <v>129961.62222222223</v>
      </c>
      <c r="P9" s="16">
        <v>12996.162222222219</v>
      </c>
      <c r="Q9" s="29">
        <v>116965.46</v>
      </c>
      <c r="R9" s="30">
        <f t="shared" si="0"/>
        <v>-80573.72000000003</v>
      </c>
      <c r="S9" s="30">
        <f t="shared" si="0"/>
        <v>-11535.342222222258</v>
      </c>
      <c r="T9" s="30">
        <f t="shared" si="0"/>
        <v>-69038.377777777772</v>
      </c>
      <c r="U9" s="30">
        <f t="shared" si="0"/>
        <v>-6903.8377777777769</v>
      </c>
      <c r="V9" s="31">
        <f t="shared" si="0"/>
        <v>-62134.539999999994</v>
      </c>
      <c r="W9" s="20"/>
    </row>
    <row r="10" spans="1:23" x14ac:dyDescent="0.35">
      <c r="A10" s="60" t="s">
        <v>28</v>
      </c>
      <c r="B10" s="21" t="s">
        <v>29</v>
      </c>
      <c r="C10" s="21" t="s">
        <v>520</v>
      </c>
      <c r="D10" s="22" t="s">
        <v>22</v>
      </c>
      <c r="E10" s="23">
        <v>0.9</v>
      </c>
      <c r="F10" s="32" t="s">
        <v>398</v>
      </c>
      <c r="G10" s="25" t="s">
        <v>399</v>
      </c>
      <c r="H10" s="26">
        <v>45500</v>
      </c>
      <c r="I10" s="26">
        <v>500</v>
      </c>
      <c r="J10" s="26">
        <v>45000</v>
      </c>
      <c r="K10" s="26">
        <v>4499.9999999999991</v>
      </c>
      <c r="L10" s="27">
        <v>40500</v>
      </c>
      <c r="M10" s="28">
        <v>21386.16</v>
      </c>
      <c r="N10" s="16">
        <v>412.58222222221957</v>
      </c>
      <c r="O10" s="16">
        <v>20973.57777777778</v>
      </c>
      <c r="P10" s="16">
        <v>2097.3577777777778</v>
      </c>
      <c r="Q10" s="29">
        <v>18876.22</v>
      </c>
      <c r="R10" s="30">
        <f t="shared" si="0"/>
        <v>-24113.84</v>
      </c>
      <c r="S10" s="30">
        <f t="shared" si="0"/>
        <v>-87.417777777780429</v>
      </c>
      <c r="T10" s="30">
        <f t="shared" si="0"/>
        <v>-24026.42222222222</v>
      </c>
      <c r="U10" s="30">
        <f t="shared" si="0"/>
        <v>-2402.6422222222213</v>
      </c>
      <c r="V10" s="31">
        <f t="shared" si="0"/>
        <v>-21623.78</v>
      </c>
      <c r="W10" s="20"/>
    </row>
    <row r="11" spans="1:23" x14ac:dyDescent="0.35">
      <c r="A11" s="60" t="s">
        <v>30</v>
      </c>
      <c r="B11" s="21" t="s">
        <v>31</v>
      </c>
      <c r="C11" s="21" t="s">
        <v>520</v>
      </c>
      <c r="D11" s="22" t="s">
        <v>22</v>
      </c>
      <c r="E11" s="23">
        <v>0.9</v>
      </c>
      <c r="F11" s="32" t="s">
        <v>397</v>
      </c>
      <c r="G11" s="33">
        <v>42810</v>
      </c>
      <c r="H11" s="26">
        <v>136000</v>
      </c>
      <c r="I11" s="26">
        <v>2000</v>
      </c>
      <c r="J11" s="26">
        <v>134000</v>
      </c>
      <c r="K11" s="26">
        <v>13399.999999999996</v>
      </c>
      <c r="L11" s="27">
        <v>120600</v>
      </c>
      <c r="M11" s="28">
        <v>75329.259999999995</v>
      </c>
      <c r="N11" s="16">
        <v>10528.182222222218</v>
      </c>
      <c r="O11" s="16">
        <v>64801.077777777777</v>
      </c>
      <c r="P11" s="16">
        <v>6480.1077777777764</v>
      </c>
      <c r="Q11" s="29">
        <v>58320.97</v>
      </c>
      <c r="R11" s="30">
        <f t="shared" si="0"/>
        <v>-60670.740000000005</v>
      </c>
      <c r="S11" s="30">
        <f t="shared" si="0"/>
        <v>8528.1822222222181</v>
      </c>
      <c r="T11" s="30">
        <f t="shared" si="0"/>
        <v>-69198.922222222231</v>
      </c>
      <c r="U11" s="30">
        <f t="shared" si="0"/>
        <v>-6919.89222222222</v>
      </c>
      <c r="V11" s="31">
        <f t="shared" si="0"/>
        <v>-62279.03</v>
      </c>
      <c r="W11" s="20"/>
    </row>
    <row r="12" spans="1:23" x14ac:dyDescent="0.35">
      <c r="A12" s="60" t="s">
        <v>32</v>
      </c>
      <c r="B12" s="21">
        <v>3204</v>
      </c>
      <c r="C12" s="21" t="s">
        <v>520</v>
      </c>
      <c r="D12" s="22" t="s">
        <v>22</v>
      </c>
      <c r="E12" s="23">
        <v>0.9</v>
      </c>
      <c r="F12" s="32" t="s">
        <v>400</v>
      </c>
      <c r="G12" s="33" t="s">
        <v>401</v>
      </c>
      <c r="H12" s="26">
        <v>107000</v>
      </c>
      <c r="I12" s="26">
        <v>0</v>
      </c>
      <c r="J12" s="26">
        <v>107000</v>
      </c>
      <c r="K12" s="26">
        <v>10699.999999999998</v>
      </c>
      <c r="L12" s="27">
        <v>96300</v>
      </c>
      <c r="M12" s="28">
        <v>56230.720000000001</v>
      </c>
      <c r="N12" s="16">
        <v>965.60888888888439</v>
      </c>
      <c r="O12" s="16">
        <v>55265.111111111117</v>
      </c>
      <c r="P12" s="16">
        <v>5526.51111111111</v>
      </c>
      <c r="Q12" s="29">
        <v>49738.600000000006</v>
      </c>
      <c r="R12" s="30">
        <f t="shared" si="0"/>
        <v>-50769.279999999999</v>
      </c>
      <c r="S12" s="30">
        <f t="shared" si="0"/>
        <v>965.60888888888439</v>
      </c>
      <c r="T12" s="30">
        <f t="shared" si="0"/>
        <v>-51734.888888888883</v>
      </c>
      <c r="U12" s="30">
        <f t="shared" si="0"/>
        <v>-5173.4888888888881</v>
      </c>
      <c r="V12" s="31">
        <f t="shared" si="0"/>
        <v>-46561.399999999994</v>
      </c>
      <c r="W12" s="20"/>
    </row>
    <row r="13" spans="1:23" x14ac:dyDescent="0.35">
      <c r="A13" s="60" t="s">
        <v>33</v>
      </c>
      <c r="B13" s="21">
        <v>3205</v>
      </c>
      <c r="C13" s="21" t="s">
        <v>520</v>
      </c>
      <c r="D13" s="22" t="s">
        <v>22</v>
      </c>
      <c r="E13" s="23">
        <v>0.9</v>
      </c>
      <c r="F13" s="32" t="s">
        <v>400</v>
      </c>
      <c r="G13" s="33" t="s">
        <v>401</v>
      </c>
      <c r="H13" s="26">
        <v>78000</v>
      </c>
      <c r="I13" s="26">
        <v>0</v>
      </c>
      <c r="J13" s="26">
        <v>78000</v>
      </c>
      <c r="K13" s="26">
        <v>7799.9999999999982</v>
      </c>
      <c r="L13" s="27">
        <v>70200</v>
      </c>
      <c r="M13" s="28">
        <v>35036.560000000005</v>
      </c>
      <c r="N13" s="16">
        <v>932.79333333334216</v>
      </c>
      <c r="O13" s="16">
        <v>34103.766666666663</v>
      </c>
      <c r="P13" s="16">
        <v>3410.3766666666656</v>
      </c>
      <c r="Q13" s="29">
        <v>30693.39</v>
      </c>
      <c r="R13" s="30">
        <f t="shared" si="0"/>
        <v>-42963.439999999995</v>
      </c>
      <c r="S13" s="30">
        <f t="shared" si="0"/>
        <v>932.79333333334216</v>
      </c>
      <c r="T13" s="30">
        <f t="shared" si="0"/>
        <v>-43896.233333333337</v>
      </c>
      <c r="U13" s="30">
        <f t="shared" si="0"/>
        <v>-4389.623333333333</v>
      </c>
      <c r="V13" s="31">
        <f t="shared" si="0"/>
        <v>-39506.61</v>
      </c>
      <c r="W13" s="20"/>
    </row>
    <row r="14" spans="1:23" x14ac:dyDescent="0.35">
      <c r="A14" s="60" t="s">
        <v>34</v>
      </c>
      <c r="B14" s="21">
        <v>3206</v>
      </c>
      <c r="C14" s="21" t="s">
        <v>520</v>
      </c>
      <c r="D14" s="22" t="s">
        <v>22</v>
      </c>
      <c r="E14" s="23">
        <v>0.9</v>
      </c>
      <c r="F14" s="32" t="s">
        <v>400</v>
      </c>
      <c r="G14" s="33" t="s">
        <v>401</v>
      </c>
      <c r="H14" s="26">
        <v>33000</v>
      </c>
      <c r="I14" s="26">
        <v>0</v>
      </c>
      <c r="J14" s="26">
        <v>33000</v>
      </c>
      <c r="K14" s="26">
        <v>3299.9999999999991</v>
      </c>
      <c r="L14" s="27">
        <v>29700</v>
      </c>
      <c r="M14" s="28">
        <v>29252.579999999998</v>
      </c>
      <c r="N14" s="16">
        <v>636.41333333333387</v>
      </c>
      <c r="O14" s="16">
        <v>28616.166666666664</v>
      </c>
      <c r="P14" s="16">
        <v>2861.6166666666659</v>
      </c>
      <c r="Q14" s="29">
        <v>25754.55</v>
      </c>
      <c r="R14" s="30">
        <f t="shared" si="0"/>
        <v>-3747.4200000000019</v>
      </c>
      <c r="S14" s="30">
        <f t="shared" si="0"/>
        <v>636.41333333333387</v>
      </c>
      <c r="T14" s="30">
        <f t="shared" si="0"/>
        <v>-4383.8333333333358</v>
      </c>
      <c r="U14" s="30">
        <f t="shared" si="0"/>
        <v>-438.38333333333321</v>
      </c>
      <c r="V14" s="31">
        <f t="shared" si="0"/>
        <v>-3945.4500000000007</v>
      </c>
      <c r="W14" s="20"/>
    </row>
    <row r="15" spans="1:23" x14ac:dyDescent="0.35">
      <c r="A15" s="60" t="s">
        <v>35</v>
      </c>
      <c r="B15" s="21" t="s">
        <v>36</v>
      </c>
      <c r="C15" s="21" t="s">
        <v>520</v>
      </c>
      <c r="D15" s="22" t="s">
        <v>22</v>
      </c>
      <c r="E15" s="23">
        <v>0.9</v>
      </c>
      <c r="F15" s="32" t="s">
        <v>402</v>
      </c>
      <c r="G15" s="33">
        <v>42425</v>
      </c>
      <c r="H15" s="26">
        <v>73100</v>
      </c>
      <c r="I15" s="26">
        <v>1550</v>
      </c>
      <c r="J15" s="26">
        <v>71550</v>
      </c>
      <c r="K15" s="26">
        <v>7154.9999999999982</v>
      </c>
      <c r="L15" s="27">
        <v>64395</v>
      </c>
      <c r="M15" s="28">
        <v>32469.599999999999</v>
      </c>
      <c r="N15" s="16">
        <v>4184.9222222222234</v>
      </c>
      <c r="O15" s="16">
        <v>28284.677777777775</v>
      </c>
      <c r="P15" s="16">
        <v>2828.467777777777</v>
      </c>
      <c r="Q15" s="29">
        <v>25456.21</v>
      </c>
      <c r="R15" s="30">
        <f t="shared" si="0"/>
        <v>-40630.400000000001</v>
      </c>
      <c r="S15" s="30">
        <f t="shared" si="0"/>
        <v>2634.9222222222234</v>
      </c>
      <c r="T15" s="30">
        <f t="shared" si="0"/>
        <v>-43265.322222222225</v>
      </c>
      <c r="U15" s="30">
        <f t="shared" si="0"/>
        <v>-4326.5322222222212</v>
      </c>
      <c r="V15" s="31">
        <f t="shared" si="0"/>
        <v>-38938.79</v>
      </c>
      <c r="W15" s="20"/>
    </row>
    <row r="16" spans="1:23" x14ac:dyDescent="0.35">
      <c r="A16" s="60" t="s">
        <v>37</v>
      </c>
      <c r="B16" s="21" t="s">
        <v>38</v>
      </c>
      <c r="C16" s="21" t="s">
        <v>520</v>
      </c>
      <c r="D16" s="22" t="s">
        <v>22</v>
      </c>
      <c r="E16" s="23">
        <v>0.9</v>
      </c>
      <c r="F16" s="32" t="s">
        <v>403</v>
      </c>
      <c r="G16" s="33">
        <v>42635</v>
      </c>
      <c r="H16" s="26">
        <v>418000</v>
      </c>
      <c r="I16" s="26">
        <v>8000</v>
      </c>
      <c r="J16" s="26">
        <v>410000</v>
      </c>
      <c r="K16" s="26">
        <v>40999.999999999993</v>
      </c>
      <c r="L16" s="27">
        <v>369000</v>
      </c>
      <c r="M16" s="28">
        <v>222369.15000000002</v>
      </c>
      <c r="N16" s="16">
        <v>9253.5944444444613</v>
      </c>
      <c r="O16" s="16">
        <v>213115.55555555556</v>
      </c>
      <c r="P16" s="16">
        <v>21311.555555555551</v>
      </c>
      <c r="Q16" s="29">
        <v>191804</v>
      </c>
      <c r="R16" s="30">
        <f t="shared" si="0"/>
        <v>-195630.84999999998</v>
      </c>
      <c r="S16" s="30">
        <f t="shared" si="0"/>
        <v>1253.5944444444613</v>
      </c>
      <c r="T16" s="30">
        <f t="shared" si="0"/>
        <v>-196884.44444444444</v>
      </c>
      <c r="U16" s="30">
        <f t="shared" si="0"/>
        <v>-19688.444444444442</v>
      </c>
      <c r="V16" s="31">
        <f t="shared" si="0"/>
        <v>-177196</v>
      </c>
      <c r="W16" s="20"/>
    </row>
    <row r="17" spans="1:23" ht="20" x14ac:dyDescent="0.35">
      <c r="A17" s="60" t="s">
        <v>39</v>
      </c>
      <c r="B17" s="21" t="s">
        <v>40</v>
      </c>
      <c r="C17" s="21" t="s">
        <v>520</v>
      </c>
      <c r="D17" s="22" t="s">
        <v>22</v>
      </c>
      <c r="E17" s="23">
        <v>0.9</v>
      </c>
      <c r="F17" s="32" t="s">
        <v>398</v>
      </c>
      <c r="G17" s="33" t="s">
        <v>399</v>
      </c>
      <c r="H17" s="26">
        <v>196500</v>
      </c>
      <c r="I17" s="26">
        <v>1000</v>
      </c>
      <c r="J17" s="26">
        <v>195500</v>
      </c>
      <c r="K17" s="26">
        <v>19549.999999999996</v>
      </c>
      <c r="L17" s="27">
        <v>175950</v>
      </c>
      <c r="M17" s="28">
        <v>161100.87</v>
      </c>
      <c r="N17" s="16">
        <v>15327.047777777771</v>
      </c>
      <c r="O17" s="16">
        <v>145773.82222222222</v>
      </c>
      <c r="P17" s="16">
        <v>14577.382222222219</v>
      </c>
      <c r="Q17" s="29">
        <v>131196.44</v>
      </c>
      <c r="R17" s="30">
        <f t="shared" si="0"/>
        <v>-35399.130000000005</v>
      </c>
      <c r="S17" s="30">
        <f t="shared" si="0"/>
        <v>14327.047777777771</v>
      </c>
      <c r="T17" s="30">
        <f t="shared" si="0"/>
        <v>-49726.177777777775</v>
      </c>
      <c r="U17" s="30">
        <f t="shared" si="0"/>
        <v>-4972.6177777777775</v>
      </c>
      <c r="V17" s="31">
        <f t="shared" si="0"/>
        <v>-44753.56</v>
      </c>
      <c r="W17" s="20"/>
    </row>
    <row r="18" spans="1:23" ht="20" x14ac:dyDescent="0.35">
      <c r="A18" s="60" t="s">
        <v>41</v>
      </c>
      <c r="B18" s="21" t="s">
        <v>42</v>
      </c>
      <c r="C18" s="21" t="s">
        <v>520</v>
      </c>
      <c r="D18" s="22" t="s">
        <v>22</v>
      </c>
      <c r="E18" s="23">
        <v>0.9</v>
      </c>
      <c r="F18" s="32" t="s">
        <v>398</v>
      </c>
      <c r="G18" s="33" t="s">
        <v>399</v>
      </c>
      <c r="H18" s="26">
        <v>462000</v>
      </c>
      <c r="I18" s="26">
        <v>171000</v>
      </c>
      <c r="J18" s="26">
        <v>291000</v>
      </c>
      <c r="K18" s="26">
        <v>29099.999999999993</v>
      </c>
      <c r="L18" s="27">
        <v>261900</v>
      </c>
      <c r="M18" s="26">
        <v>305372.13</v>
      </c>
      <c r="N18" s="26">
        <v>32431.385555555578</v>
      </c>
      <c r="O18" s="26">
        <v>272940.74444444443</v>
      </c>
      <c r="P18" s="26">
        <v>27294.074444444435</v>
      </c>
      <c r="Q18" s="27">
        <v>245646.66999999998</v>
      </c>
      <c r="R18" s="30">
        <f t="shared" si="0"/>
        <v>-156627.87</v>
      </c>
      <c r="S18" s="30">
        <f t="shared" si="0"/>
        <v>-138568.61444444442</v>
      </c>
      <c r="T18" s="30">
        <f t="shared" si="0"/>
        <v>-18059.255555555574</v>
      </c>
      <c r="U18" s="30">
        <f t="shared" si="0"/>
        <v>-1805.9255555555574</v>
      </c>
      <c r="V18" s="31">
        <f t="shared" si="0"/>
        <v>-16253.330000000016</v>
      </c>
      <c r="W18" s="20"/>
    </row>
    <row r="19" spans="1:23" x14ac:dyDescent="0.35">
      <c r="A19" s="60" t="s">
        <v>43</v>
      </c>
      <c r="B19" s="21" t="s">
        <v>44</v>
      </c>
      <c r="C19" s="21" t="s">
        <v>520</v>
      </c>
      <c r="D19" s="22" t="s">
        <v>22</v>
      </c>
      <c r="E19" s="23">
        <v>0.9</v>
      </c>
      <c r="F19" s="56" t="s">
        <v>398</v>
      </c>
      <c r="G19" s="33" t="s">
        <v>399</v>
      </c>
      <c r="H19" s="26">
        <v>62740</v>
      </c>
      <c r="I19" s="26">
        <v>18140</v>
      </c>
      <c r="J19" s="26">
        <v>44600</v>
      </c>
      <c r="K19" s="26">
        <v>4459.9999999999991</v>
      </c>
      <c r="L19" s="27">
        <v>40140</v>
      </c>
      <c r="M19" s="28">
        <v>27573</v>
      </c>
      <c r="N19" s="16">
        <v>1745.7777777777774</v>
      </c>
      <c r="O19" s="16">
        <v>25827.222222222223</v>
      </c>
      <c r="P19" s="16">
        <v>2582.7222222222217</v>
      </c>
      <c r="Q19" s="29">
        <v>23244.5</v>
      </c>
      <c r="R19" s="30">
        <f t="shared" si="0"/>
        <v>-35167</v>
      </c>
      <c r="S19" s="30">
        <f t="shared" si="0"/>
        <v>-16394.222222222223</v>
      </c>
      <c r="T19" s="30">
        <f t="shared" si="0"/>
        <v>-18772.777777777777</v>
      </c>
      <c r="U19" s="30">
        <f t="shared" si="0"/>
        <v>-1877.2777777777774</v>
      </c>
      <c r="V19" s="31">
        <f t="shared" si="0"/>
        <v>-16895.5</v>
      </c>
      <c r="W19" s="20"/>
    </row>
    <row r="20" spans="1:23" x14ac:dyDescent="0.35">
      <c r="A20" s="60" t="s">
        <v>45</v>
      </c>
      <c r="B20" s="21" t="s">
        <v>46</v>
      </c>
      <c r="C20" s="21" t="s">
        <v>520</v>
      </c>
      <c r="D20" s="22" t="s">
        <v>22</v>
      </c>
      <c r="E20" s="23">
        <v>0.9</v>
      </c>
      <c r="F20" s="32" t="s">
        <v>398</v>
      </c>
      <c r="G20" s="33" t="s">
        <v>399</v>
      </c>
      <c r="H20" s="26">
        <v>101000</v>
      </c>
      <c r="I20" s="26">
        <v>1000</v>
      </c>
      <c r="J20" s="26">
        <v>100000</v>
      </c>
      <c r="K20" s="26">
        <v>9999.9999999999982</v>
      </c>
      <c r="L20" s="27">
        <v>90000</v>
      </c>
      <c r="M20" s="28">
        <v>49632.85</v>
      </c>
      <c r="N20" s="16">
        <v>4150.4166666666642</v>
      </c>
      <c r="O20" s="16">
        <v>45482.433333333334</v>
      </c>
      <c r="P20" s="16">
        <v>4548.243333333332</v>
      </c>
      <c r="Q20" s="29">
        <v>40934.19</v>
      </c>
      <c r="R20" s="30">
        <f t="shared" si="0"/>
        <v>-51367.15</v>
      </c>
      <c r="S20" s="30">
        <f t="shared" si="0"/>
        <v>3150.4166666666642</v>
      </c>
      <c r="T20" s="30">
        <f t="shared" si="0"/>
        <v>-54517.566666666666</v>
      </c>
      <c r="U20" s="30">
        <f t="shared" si="0"/>
        <v>-5451.7566666666662</v>
      </c>
      <c r="V20" s="31">
        <f t="shared" si="0"/>
        <v>-49065.81</v>
      </c>
      <c r="W20" s="20"/>
    </row>
    <row r="21" spans="1:23" x14ac:dyDescent="0.35">
      <c r="A21" s="60" t="s">
        <v>47</v>
      </c>
      <c r="B21" s="21" t="s">
        <v>48</v>
      </c>
      <c r="C21" s="21" t="s">
        <v>520</v>
      </c>
      <c r="D21" s="22" t="s">
        <v>22</v>
      </c>
      <c r="E21" s="23">
        <v>0.9</v>
      </c>
      <c r="F21" s="32" t="s">
        <v>403</v>
      </c>
      <c r="G21" s="33">
        <v>42635</v>
      </c>
      <c r="H21" s="26">
        <v>56000</v>
      </c>
      <c r="I21" s="26">
        <v>600</v>
      </c>
      <c r="J21" s="26">
        <v>55400</v>
      </c>
      <c r="K21" s="26">
        <v>5539.9999999999991</v>
      </c>
      <c r="L21" s="27">
        <v>49860</v>
      </c>
      <c r="M21" s="28">
        <v>44144.7</v>
      </c>
      <c r="N21" s="16">
        <v>613.63333333333139</v>
      </c>
      <c r="O21" s="16">
        <v>43531.066666666666</v>
      </c>
      <c r="P21" s="16">
        <v>4353.1066666666657</v>
      </c>
      <c r="Q21" s="29">
        <v>39177.96</v>
      </c>
      <c r="R21" s="30">
        <f t="shared" si="0"/>
        <v>-11855.300000000003</v>
      </c>
      <c r="S21" s="30">
        <f t="shared" si="0"/>
        <v>13.633333333331393</v>
      </c>
      <c r="T21" s="30">
        <f t="shared" si="0"/>
        <v>-11868.933333333334</v>
      </c>
      <c r="U21" s="30">
        <f t="shared" si="0"/>
        <v>-1186.8933333333334</v>
      </c>
      <c r="V21" s="31">
        <f t="shared" si="0"/>
        <v>-10682.04</v>
      </c>
      <c r="W21" s="20"/>
    </row>
    <row r="22" spans="1:23" x14ac:dyDescent="0.35">
      <c r="A22" s="60" t="s">
        <v>49</v>
      </c>
      <c r="B22" s="21" t="s">
        <v>50</v>
      </c>
      <c r="C22" s="21" t="s">
        <v>520</v>
      </c>
      <c r="D22" s="22" t="s">
        <v>22</v>
      </c>
      <c r="E22" s="23">
        <v>0.9</v>
      </c>
      <c r="F22" s="32" t="s">
        <v>397</v>
      </c>
      <c r="G22" s="33">
        <v>42810</v>
      </c>
      <c r="H22" s="26">
        <v>96000</v>
      </c>
      <c r="I22" s="26">
        <v>1000</v>
      </c>
      <c r="J22" s="26">
        <v>95000</v>
      </c>
      <c r="K22" s="26">
        <v>9499.9999999999982</v>
      </c>
      <c r="L22" s="27">
        <v>85500</v>
      </c>
      <c r="M22" s="28">
        <v>50200.63</v>
      </c>
      <c r="N22" s="16">
        <v>6515.763333333336</v>
      </c>
      <c r="O22" s="16">
        <v>43684.866666666661</v>
      </c>
      <c r="P22" s="16">
        <v>4368.4866666666649</v>
      </c>
      <c r="Q22" s="29">
        <v>39316.379999999997</v>
      </c>
      <c r="R22" s="30">
        <f t="shared" si="0"/>
        <v>-45799.37</v>
      </c>
      <c r="S22" s="30">
        <f t="shared" si="0"/>
        <v>5515.763333333336</v>
      </c>
      <c r="T22" s="30">
        <f t="shared" si="0"/>
        <v>-51315.133333333339</v>
      </c>
      <c r="U22" s="30">
        <f t="shared" si="0"/>
        <v>-5131.5133333333333</v>
      </c>
      <c r="V22" s="31">
        <f t="shared" si="0"/>
        <v>-46183.62</v>
      </c>
      <c r="W22" s="20"/>
    </row>
    <row r="23" spans="1:23" ht="20" x14ac:dyDescent="0.35">
      <c r="A23" s="60" t="s">
        <v>51</v>
      </c>
      <c r="B23" s="21">
        <v>3362</v>
      </c>
      <c r="C23" s="21" t="s">
        <v>520</v>
      </c>
      <c r="D23" s="22" t="s">
        <v>22</v>
      </c>
      <c r="E23" s="23">
        <v>0.9</v>
      </c>
      <c r="F23" s="32" t="s">
        <v>397</v>
      </c>
      <c r="G23" s="33">
        <v>42810</v>
      </c>
      <c r="H23" s="26">
        <v>90000</v>
      </c>
      <c r="I23" s="26">
        <v>2000</v>
      </c>
      <c r="J23" s="26">
        <v>88000</v>
      </c>
      <c r="K23" s="26">
        <v>8799.9999999999982</v>
      </c>
      <c r="L23" s="27">
        <v>79200</v>
      </c>
      <c r="M23" s="28">
        <v>83123.759999999995</v>
      </c>
      <c r="N23" s="16">
        <v>3865.0044444444356</v>
      </c>
      <c r="O23" s="16">
        <v>79258.755555555559</v>
      </c>
      <c r="P23" s="16">
        <v>7925.8755555555545</v>
      </c>
      <c r="Q23" s="29">
        <v>71332.88</v>
      </c>
      <c r="R23" s="30">
        <f t="shared" si="0"/>
        <v>-6876.2400000000052</v>
      </c>
      <c r="S23" s="30">
        <f t="shared" si="0"/>
        <v>1865.0044444444356</v>
      </c>
      <c r="T23" s="30">
        <f t="shared" si="0"/>
        <v>-8741.2444444444409</v>
      </c>
      <c r="U23" s="30">
        <f t="shared" si="0"/>
        <v>-874.12444444444372</v>
      </c>
      <c r="V23" s="31">
        <f t="shared" si="0"/>
        <v>-7867.1199999999953</v>
      </c>
      <c r="W23" s="20"/>
    </row>
    <row r="24" spans="1:23" x14ac:dyDescent="0.35">
      <c r="A24" s="60" t="s">
        <v>52</v>
      </c>
      <c r="B24" s="21">
        <v>3363</v>
      </c>
      <c r="C24" s="21" t="s">
        <v>520</v>
      </c>
      <c r="D24" s="22" t="s">
        <v>22</v>
      </c>
      <c r="E24" s="23">
        <v>0.9</v>
      </c>
      <c r="F24" s="32" t="s">
        <v>403</v>
      </c>
      <c r="G24" s="25">
        <v>42635</v>
      </c>
      <c r="H24" s="26">
        <v>54000</v>
      </c>
      <c r="I24" s="26">
        <v>2000</v>
      </c>
      <c r="J24" s="26">
        <v>52000</v>
      </c>
      <c r="K24" s="26">
        <v>5199.9999999999991</v>
      </c>
      <c r="L24" s="27">
        <v>46800</v>
      </c>
      <c r="M24" s="28">
        <v>29012.35</v>
      </c>
      <c r="N24" s="16">
        <v>845.21666666666715</v>
      </c>
      <c r="O24" s="16">
        <v>28167.133333333331</v>
      </c>
      <c r="P24" s="16">
        <v>2816.7133333333327</v>
      </c>
      <c r="Q24" s="29">
        <v>25350.42</v>
      </c>
      <c r="R24" s="30">
        <f t="shared" si="0"/>
        <v>-24987.65</v>
      </c>
      <c r="S24" s="30">
        <f t="shared" si="0"/>
        <v>-1154.7833333333328</v>
      </c>
      <c r="T24" s="30">
        <f t="shared" si="0"/>
        <v>-23832.866666666669</v>
      </c>
      <c r="U24" s="30">
        <f t="shared" si="0"/>
        <v>-2383.2866666666664</v>
      </c>
      <c r="V24" s="31">
        <f t="shared" si="0"/>
        <v>-21449.58</v>
      </c>
      <c r="W24" s="20"/>
    </row>
    <row r="25" spans="1:23" x14ac:dyDescent="0.35">
      <c r="A25" s="60" t="s">
        <v>53</v>
      </c>
      <c r="B25" s="21">
        <v>3365</v>
      </c>
      <c r="C25" s="21" t="s">
        <v>520</v>
      </c>
      <c r="D25" s="22" t="s">
        <v>22</v>
      </c>
      <c r="E25" s="23">
        <v>0.9</v>
      </c>
      <c r="F25" s="32" t="s">
        <v>404</v>
      </c>
      <c r="G25" s="33">
        <v>43083</v>
      </c>
      <c r="H25" s="26">
        <v>125000</v>
      </c>
      <c r="I25" s="26">
        <v>4500</v>
      </c>
      <c r="J25" s="26">
        <v>120500</v>
      </c>
      <c r="K25" s="26">
        <v>12049.999999999998</v>
      </c>
      <c r="L25" s="27">
        <v>108450</v>
      </c>
      <c r="M25" s="26">
        <v>120047.46</v>
      </c>
      <c r="N25" s="16">
        <v>3619.0599999999977</v>
      </c>
      <c r="O25" s="16">
        <v>116428.40000000001</v>
      </c>
      <c r="P25" s="16">
        <v>11642.839999999998</v>
      </c>
      <c r="Q25" s="27">
        <v>104785.56000000001</v>
      </c>
      <c r="R25" s="30">
        <f t="shared" si="0"/>
        <v>-4952.5399999999936</v>
      </c>
      <c r="S25" s="30">
        <f t="shared" si="0"/>
        <v>-880.94000000000233</v>
      </c>
      <c r="T25" s="30">
        <f t="shared" si="0"/>
        <v>-4071.5999999999913</v>
      </c>
      <c r="U25" s="30">
        <f t="shared" si="0"/>
        <v>-407.15999999999985</v>
      </c>
      <c r="V25" s="31">
        <f t="shared" si="0"/>
        <v>-3664.4399999999878</v>
      </c>
      <c r="W25" s="20"/>
    </row>
    <row r="26" spans="1:23" x14ac:dyDescent="0.35">
      <c r="A26" s="60" t="s">
        <v>54</v>
      </c>
      <c r="B26" s="21">
        <v>3367</v>
      </c>
      <c r="C26" s="21" t="s">
        <v>520</v>
      </c>
      <c r="D26" s="22" t="s">
        <v>22</v>
      </c>
      <c r="E26" s="23">
        <v>0.9</v>
      </c>
      <c r="F26" s="32" t="s">
        <v>405</v>
      </c>
      <c r="G26" s="33">
        <v>42992</v>
      </c>
      <c r="H26" s="26">
        <v>55000</v>
      </c>
      <c r="I26" s="26">
        <v>900</v>
      </c>
      <c r="J26" s="26">
        <v>54100</v>
      </c>
      <c r="K26" s="26">
        <v>5409.9999999999991</v>
      </c>
      <c r="L26" s="27">
        <v>48690</v>
      </c>
      <c r="M26" s="28">
        <v>43309.939999999995</v>
      </c>
      <c r="N26" s="16">
        <v>1812.2844444444418</v>
      </c>
      <c r="O26" s="16">
        <v>41497.655555555553</v>
      </c>
      <c r="P26" s="16">
        <v>4149.7655555555548</v>
      </c>
      <c r="Q26" s="29">
        <v>37347.89</v>
      </c>
      <c r="R26" s="30">
        <f t="shared" si="0"/>
        <v>-11690.060000000005</v>
      </c>
      <c r="S26" s="30">
        <f t="shared" si="0"/>
        <v>912.28444444444176</v>
      </c>
      <c r="T26" s="30">
        <f t="shared" si="0"/>
        <v>-12602.344444444447</v>
      </c>
      <c r="U26" s="30">
        <f t="shared" si="0"/>
        <v>-1260.2344444444443</v>
      </c>
      <c r="V26" s="31">
        <f t="shared" si="0"/>
        <v>-11342.11</v>
      </c>
      <c r="W26" s="20"/>
    </row>
    <row r="27" spans="1:23" x14ac:dyDescent="0.35">
      <c r="A27" s="60" t="s">
        <v>55</v>
      </c>
      <c r="B27" s="21">
        <v>3368</v>
      </c>
      <c r="C27" s="21" t="s">
        <v>520</v>
      </c>
      <c r="D27" s="22" t="s">
        <v>22</v>
      </c>
      <c r="E27" s="23">
        <v>0.9</v>
      </c>
      <c r="F27" s="32" t="s">
        <v>403</v>
      </c>
      <c r="G27" s="33">
        <v>42635</v>
      </c>
      <c r="H27" s="26">
        <v>82000</v>
      </c>
      <c r="I27" s="26">
        <v>3000</v>
      </c>
      <c r="J27" s="26">
        <v>79000</v>
      </c>
      <c r="K27" s="26">
        <v>7899.9999999999982</v>
      </c>
      <c r="L27" s="27">
        <v>71100</v>
      </c>
      <c r="M27" s="28">
        <v>48659.979999999996</v>
      </c>
      <c r="N27" s="16">
        <v>2364.1133333333346</v>
      </c>
      <c r="O27" s="16">
        <v>46295.866666666661</v>
      </c>
      <c r="P27" s="16">
        <v>4629.5866666666652</v>
      </c>
      <c r="Q27" s="29">
        <v>41666.28</v>
      </c>
      <c r="R27" s="30">
        <f t="shared" si="0"/>
        <v>-33340.020000000004</v>
      </c>
      <c r="S27" s="30">
        <f t="shared" si="0"/>
        <v>-635.88666666666541</v>
      </c>
      <c r="T27" s="30">
        <f t="shared" si="0"/>
        <v>-32704.133333333339</v>
      </c>
      <c r="U27" s="30">
        <f t="shared" si="0"/>
        <v>-3270.413333333333</v>
      </c>
      <c r="V27" s="31">
        <f t="shared" si="0"/>
        <v>-29433.72</v>
      </c>
      <c r="W27" s="20"/>
    </row>
    <row r="28" spans="1:23" x14ac:dyDescent="0.35">
      <c r="A28" s="60" t="s">
        <v>56</v>
      </c>
      <c r="B28" s="21">
        <v>3369</v>
      </c>
      <c r="C28" s="21" t="s">
        <v>520</v>
      </c>
      <c r="D28" s="22" t="s">
        <v>22</v>
      </c>
      <c r="E28" s="23">
        <v>0.9</v>
      </c>
      <c r="F28" s="32" t="s">
        <v>397</v>
      </c>
      <c r="G28" s="33">
        <v>42810</v>
      </c>
      <c r="H28" s="26">
        <v>118500</v>
      </c>
      <c r="I28" s="26">
        <v>2500</v>
      </c>
      <c r="J28" s="26">
        <v>116000</v>
      </c>
      <c r="K28" s="26">
        <v>11599.999999999998</v>
      </c>
      <c r="L28" s="27">
        <v>104400</v>
      </c>
      <c r="M28" s="28">
        <v>57680.46</v>
      </c>
      <c r="N28" s="16">
        <v>57680.46</v>
      </c>
      <c r="O28" s="16">
        <v>0</v>
      </c>
      <c r="P28" s="16">
        <v>0</v>
      </c>
      <c r="Q28" s="29">
        <v>0</v>
      </c>
      <c r="R28" s="30">
        <f t="shared" si="0"/>
        <v>-60819.54</v>
      </c>
      <c r="S28" s="30">
        <f t="shared" si="0"/>
        <v>55180.46</v>
      </c>
      <c r="T28" s="30">
        <f t="shared" si="0"/>
        <v>-116000</v>
      </c>
      <c r="U28" s="30">
        <f t="shared" si="0"/>
        <v>-11599.999999999998</v>
      </c>
      <c r="V28" s="31">
        <f t="shared" si="0"/>
        <v>-104400</v>
      </c>
      <c r="W28" s="20"/>
    </row>
    <row r="29" spans="1:23" x14ac:dyDescent="0.35">
      <c r="A29" s="60" t="s">
        <v>57</v>
      </c>
      <c r="B29" s="21">
        <v>3370</v>
      </c>
      <c r="C29" s="21" t="s">
        <v>520</v>
      </c>
      <c r="D29" s="22" t="s">
        <v>22</v>
      </c>
      <c r="E29" s="23">
        <v>0.9</v>
      </c>
      <c r="F29" s="32" t="s">
        <v>397</v>
      </c>
      <c r="G29" s="33">
        <v>42810</v>
      </c>
      <c r="H29" s="26">
        <v>98500</v>
      </c>
      <c r="I29" s="26">
        <v>1000</v>
      </c>
      <c r="J29" s="26">
        <v>97500</v>
      </c>
      <c r="K29" s="26">
        <v>9749.9999999999982</v>
      </c>
      <c r="L29" s="27">
        <v>87750</v>
      </c>
      <c r="M29" s="28">
        <v>48234.759999999995</v>
      </c>
      <c r="N29" s="16">
        <v>48234.759999999995</v>
      </c>
      <c r="O29" s="16">
        <v>0</v>
      </c>
      <c r="P29" s="16">
        <v>0</v>
      </c>
      <c r="Q29" s="29">
        <v>0</v>
      </c>
      <c r="R29" s="30">
        <f t="shared" si="0"/>
        <v>-50265.240000000005</v>
      </c>
      <c r="S29" s="30">
        <f t="shared" si="0"/>
        <v>47234.759999999995</v>
      </c>
      <c r="T29" s="30">
        <f t="shared" si="0"/>
        <v>-97500</v>
      </c>
      <c r="U29" s="30">
        <f t="shared" si="0"/>
        <v>-9749.9999999999982</v>
      </c>
      <c r="V29" s="31">
        <f t="shared" si="0"/>
        <v>-87750</v>
      </c>
      <c r="W29" s="20"/>
    </row>
    <row r="30" spans="1:23" x14ac:dyDescent="0.35">
      <c r="A30" s="60" t="s">
        <v>58</v>
      </c>
      <c r="B30" s="21" t="s">
        <v>59</v>
      </c>
      <c r="C30" s="21" t="s">
        <v>520</v>
      </c>
      <c r="D30" s="22" t="s">
        <v>22</v>
      </c>
      <c r="E30" s="23">
        <v>0.9</v>
      </c>
      <c r="F30" s="32" t="s">
        <v>406</v>
      </c>
      <c r="G30" s="33">
        <v>43173</v>
      </c>
      <c r="H30" s="26">
        <v>72000</v>
      </c>
      <c r="I30" s="26">
        <v>7200</v>
      </c>
      <c r="J30" s="26">
        <v>64800</v>
      </c>
      <c r="K30" s="26">
        <v>6479.9999999999982</v>
      </c>
      <c r="L30" s="27">
        <v>58320</v>
      </c>
      <c r="M30" s="28">
        <v>71601.08</v>
      </c>
      <c r="N30" s="16">
        <v>13732.191111111111</v>
      </c>
      <c r="O30" s="16">
        <v>57868.888888888891</v>
      </c>
      <c r="P30" s="16">
        <v>5786.8888888888878</v>
      </c>
      <c r="Q30" s="29">
        <v>52082</v>
      </c>
      <c r="R30" s="30">
        <f t="shared" si="0"/>
        <v>-398.91999999999825</v>
      </c>
      <c r="S30" s="30">
        <f t="shared" si="0"/>
        <v>6532.1911111111112</v>
      </c>
      <c r="T30" s="30">
        <f t="shared" si="0"/>
        <v>-6931.1111111111095</v>
      </c>
      <c r="U30" s="30">
        <f t="shared" si="0"/>
        <v>-693.1111111111104</v>
      </c>
      <c r="V30" s="31">
        <f t="shared" si="0"/>
        <v>-6238</v>
      </c>
      <c r="W30" s="20"/>
    </row>
    <row r="31" spans="1:23" ht="20" x14ac:dyDescent="0.35">
      <c r="A31" s="60" t="s">
        <v>60</v>
      </c>
      <c r="B31" s="21" t="s">
        <v>61</v>
      </c>
      <c r="C31" s="21" t="s">
        <v>520</v>
      </c>
      <c r="D31" s="22" t="s">
        <v>22</v>
      </c>
      <c r="E31" s="23">
        <v>0.9</v>
      </c>
      <c r="F31" s="32" t="s">
        <v>406</v>
      </c>
      <c r="G31" s="33">
        <v>43173</v>
      </c>
      <c r="H31" s="26">
        <v>32000</v>
      </c>
      <c r="I31" s="26">
        <v>3200</v>
      </c>
      <c r="J31" s="26">
        <v>28800</v>
      </c>
      <c r="K31" s="26">
        <v>2879.9999999999995</v>
      </c>
      <c r="L31" s="27">
        <v>25920</v>
      </c>
      <c r="M31" s="28">
        <v>17533.420000000002</v>
      </c>
      <c r="N31" s="16">
        <v>2142.2088888888902</v>
      </c>
      <c r="O31" s="16">
        <v>15391.211111111112</v>
      </c>
      <c r="P31" s="16">
        <v>1539.1211111111108</v>
      </c>
      <c r="Q31" s="29">
        <v>13852.09</v>
      </c>
      <c r="R31" s="30">
        <f t="shared" si="0"/>
        <v>-14466.579999999998</v>
      </c>
      <c r="S31" s="30">
        <f t="shared" si="0"/>
        <v>-1057.7911111111098</v>
      </c>
      <c r="T31" s="30">
        <f t="shared" si="0"/>
        <v>-13408.788888888888</v>
      </c>
      <c r="U31" s="30">
        <f t="shared" si="0"/>
        <v>-1340.8788888888887</v>
      </c>
      <c r="V31" s="31">
        <f t="shared" si="0"/>
        <v>-12067.91</v>
      </c>
      <c r="W31" s="20"/>
    </row>
    <row r="32" spans="1:23" x14ac:dyDescent="0.35">
      <c r="A32" s="60" t="s">
        <v>62</v>
      </c>
      <c r="B32" s="21" t="s">
        <v>63</v>
      </c>
      <c r="C32" s="21" t="s">
        <v>520</v>
      </c>
      <c r="D32" s="22" t="s">
        <v>22</v>
      </c>
      <c r="E32" s="23">
        <v>0.9</v>
      </c>
      <c r="F32" s="57" t="s">
        <v>406</v>
      </c>
      <c r="G32" s="33">
        <v>43173</v>
      </c>
      <c r="H32" s="26">
        <v>80000</v>
      </c>
      <c r="I32" s="26">
        <v>8000</v>
      </c>
      <c r="J32" s="26">
        <v>72000</v>
      </c>
      <c r="K32" s="26">
        <v>7199.9999999999982</v>
      </c>
      <c r="L32" s="27">
        <v>64800</v>
      </c>
      <c r="M32" s="28">
        <v>44749.419999999991</v>
      </c>
      <c r="N32" s="16">
        <v>710.4311111111092</v>
      </c>
      <c r="O32" s="16">
        <v>44038.988888888882</v>
      </c>
      <c r="P32" s="16">
        <v>4403.8988888888871</v>
      </c>
      <c r="Q32" s="29">
        <v>39635.089999999997</v>
      </c>
      <c r="R32" s="30">
        <f t="shared" si="0"/>
        <v>-35250.580000000009</v>
      </c>
      <c r="S32" s="30">
        <f t="shared" si="0"/>
        <v>-7289.5688888888908</v>
      </c>
      <c r="T32" s="30">
        <f t="shared" si="0"/>
        <v>-27961.011111111118</v>
      </c>
      <c r="U32" s="30">
        <f t="shared" si="0"/>
        <v>-2796.1011111111111</v>
      </c>
      <c r="V32" s="31">
        <f t="shared" si="0"/>
        <v>-25164.910000000003</v>
      </c>
      <c r="W32" s="20"/>
    </row>
    <row r="33" spans="1:23" x14ac:dyDescent="0.35">
      <c r="A33" s="60" t="s">
        <v>64</v>
      </c>
      <c r="B33" s="21" t="s">
        <v>65</v>
      </c>
      <c r="C33" s="21" t="s">
        <v>520</v>
      </c>
      <c r="D33" s="22" t="s">
        <v>22</v>
      </c>
      <c r="E33" s="23">
        <v>0.9</v>
      </c>
      <c r="F33" s="32" t="s">
        <v>406</v>
      </c>
      <c r="G33" s="33">
        <v>43173</v>
      </c>
      <c r="H33" s="26">
        <v>72000</v>
      </c>
      <c r="I33" s="26">
        <v>7200</v>
      </c>
      <c r="J33" s="26">
        <v>64800</v>
      </c>
      <c r="K33" s="26">
        <v>6479.9999999999982</v>
      </c>
      <c r="L33" s="27">
        <v>58320</v>
      </c>
      <c r="M33" s="28">
        <v>59564.1</v>
      </c>
      <c r="N33" s="16">
        <v>5269.0666666666657</v>
      </c>
      <c r="O33" s="16">
        <v>54295.033333333333</v>
      </c>
      <c r="P33" s="16">
        <v>5429.5033333333322</v>
      </c>
      <c r="Q33" s="29">
        <v>48865.53</v>
      </c>
      <c r="R33" s="30">
        <f t="shared" ref="R33:V64" si="1">M33-H33</f>
        <v>-12435.900000000001</v>
      </c>
      <c r="S33" s="30">
        <f t="shared" si="1"/>
        <v>-1930.9333333333343</v>
      </c>
      <c r="T33" s="30">
        <f t="shared" si="1"/>
        <v>-10504.966666666667</v>
      </c>
      <c r="U33" s="30">
        <f t="shared" si="1"/>
        <v>-1050.496666666666</v>
      </c>
      <c r="V33" s="31">
        <f t="shared" si="1"/>
        <v>-9454.4700000000012</v>
      </c>
      <c r="W33" s="20"/>
    </row>
    <row r="34" spans="1:23" ht="20" x14ac:dyDescent="0.35">
      <c r="A34" s="60" t="s">
        <v>66</v>
      </c>
      <c r="B34" s="21" t="s">
        <v>67</v>
      </c>
      <c r="C34" s="21" t="s">
        <v>520</v>
      </c>
      <c r="D34" s="22" t="s">
        <v>22</v>
      </c>
      <c r="E34" s="23">
        <v>0.9</v>
      </c>
      <c r="F34" s="24" t="s">
        <v>406</v>
      </c>
      <c r="G34" s="25">
        <v>43173</v>
      </c>
      <c r="H34" s="26">
        <v>110000</v>
      </c>
      <c r="I34" s="26">
        <v>11000</v>
      </c>
      <c r="J34" s="26">
        <v>99000</v>
      </c>
      <c r="K34" s="26">
        <v>9899.9999999999982</v>
      </c>
      <c r="L34" s="27">
        <v>89100</v>
      </c>
      <c r="M34" s="26">
        <v>82000.429999999993</v>
      </c>
      <c r="N34" s="26">
        <v>499.31888888888352</v>
      </c>
      <c r="O34" s="26">
        <v>81501.111111111109</v>
      </c>
      <c r="P34" s="26">
        <v>8150.1111111111095</v>
      </c>
      <c r="Q34" s="27">
        <v>73351</v>
      </c>
      <c r="R34" s="30">
        <f t="shared" si="1"/>
        <v>-27999.570000000007</v>
      </c>
      <c r="S34" s="30">
        <f t="shared" si="1"/>
        <v>-10500.681111111116</v>
      </c>
      <c r="T34" s="30">
        <f t="shared" si="1"/>
        <v>-17498.888888888891</v>
      </c>
      <c r="U34" s="30">
        <f t="shared" si="1"/>
        <v>-1749.8888888888887</v>
      </c>
      <c r="V34" s="31">
        <f t="shared" si="1"/>
        <v>-15749</v>
      </c>
      <c r="W34" s="20"/>
    </row>
    <row r="35" spans="1:23" x14ac:dyDescent="0.35">
      <c r="A35" s="60" t="s">
        <v>68</v>
      </c>
      <c r="B35" s="21" t="s">
        <v>69</v>
      </c>
      <c r="C35" s="21" t="s">
        <v>520</v>
      </c>
      <c r="D35" s="22" t="s">
        <v>70</v>
      </c>
      <c r="E35" s="23">
        <v>0.9</v>
      </c>
      <c r="F35" s="24" t="s">
        <v>407</v>
      </c>
      <c r="G35" s="33">
        <v>43895</v>
      </c>
      <c r="H35" s="26">
        <v>53000</v>
      </c>
      <c r="I35" s="26">
        <v>9000</v>
      </c>
      <c r="J35" s="26">
        <v>44000</v>
      </c>
      <c r="K35" s="26">
        <v>4399.9999999999991</v>
      </c>
      <c r="L35" s="27">
        <v>39600</v>
      </c>
      <c r="M35" s="28">
        <v>49946.59</v>
      </c>
      <c r="N35" s="16">
        <v>6472.0011111111016</v>
      </c>
      <c r="O35" s="16">
        <v>43474.588888888895</v>
      </c>
      <c r="P35" s="16">
        <v>4347.4588888888884</v>
      </c>
      <c r="Q35" s="29">
        <v>39127.130000000005</v>
      </c>
      <c r="R35" s="30">
        <f t="shared" si="1"/>
        <v>-3053.4100000000035</v>
      </c>
      <c r="S35" s="30">
        <f t="shared" si="1"/>
        <v>-2527.9988888888984</v>
      </c>
      <c r="T35" s="30">
        <f t="shared" si="1"/>
        <v>-525.41111111110513</v>
      </c>
      <c r="U35" s="30">
        <f t="shared" si="1"/>
        <v>-52.541111111110695</v>
      </c>
      <c r="V35" s="31">
        <f t="shared" si="1"/>
        <v>-472.86999999999534</v>
      </c>
      <c r="W35" s="20"/>
    </row>
    <row r="36" spans="1:23" x14ac:dyDescent="0.35">
      <c r="A36" s="60" t="s">
        <v>71</v>
      </c>
      <c r="B36" s="21" t="s">
        <v>72</v>
      </c>
      <c r="C36" s="21" t="s">
        <v>520</v>
      </c>
      <c r="D36" s="22" t="s">
        <v>22</v>
      </c>
      <c r="E36" s="23">
        <v>0.9</v>
      </c>
      <c r="F36" s="24" t="s">
        <v>408</v>
      </c>
      <c r="G36" s="25">
        <v>43447</v>
      </c>
      <c r="H36" s="26">
        <v>101000</v>
      </c>
      <c r="I36" s="26">
        <v>2500</v>
      </c>
      <c r="J36" s="26">
        <v>98500</v>
      </c>
      <c r="K36" s="26">
        <v>9849.9999999999982</v>
      </c>
      <c r="L36" s="27">
        <v>88650</v>
      </c>
      <c r="M36" s="28">
        <v>71099.53</v>
      </c>
      <c r="N36" s="16">
        <v>38353.974444444444</v>
      </c>
      <c r="O36" s="16">
        <v>32745.555555555555</v>
      </c>
      <c r="P36" s="16">
        <v>3274.5555555555547</v>
      </c>
      <c r="Q36" s="29">
        <v>29471</v>
      </c>
      <c r="R36" s="30">
        <f t="shared" si="1"/>
        <v>-29900.47</v>
      </c>
      <c r="S36" s="30">
        <f t="shared" si="1"/>
        <v>35853.974444444444</v>
      </c>
      <c r="T36" s="30">
        <f t="shared" si="1"/>
        <v>-65754.444444444438</v>
      </c>
      <c r="U36" s="30">
        <f t="shared" si="1"/>
        <v>-6575.4444444444434</v>
      </c>
      <c r="V36" s="31">
        <f t="shared" si="1"/>
        <v>-59179</v>
      </c>
      <c r="W36" s="20"/>
    </row>
    <row r="37" spans="1:23" x14ac:dyDescent="0.35">
      <c r="A37" s="60" t="s">
        <v>73</v>
      </c>
      <c r="B37" s="21" t="s">
        <v>74</v>
      </c>
      <c r="C37" s="21" t="s">
        <v>520</v>
      </c>
      <c r="D37" s="22" t="s">
        <v>22</v>
      </c>
      <c r="E37" s="23">
        <v>0.9</v>
      </c>
      <c r="F37" s="24" t="s">
        <v>409</v>
      </c>
      <c r="G37" s="25">
        <v>43629</v>
      </c>
      <c r="H37" s="26">
        <v>123000</v>
      </c>
      <c r="I37" s="26">
        <v>35000</v>
      </c>
      <c r="J37" s="26">
        <v>88000</v>
      </c>
      <c r="K37" s="26">
        <v>8799.9999999999982</v>
      </c>
      <c r="L37" s="27">
        <v>79200</v>
      </c>
      <c r="M37" s="28">
        <v>71566.559999999998</v>
      </c>
      <c r="N37" s="16">
        <v>10199.893333333333</v>
      </c>
      <c r="O37" s="16">
        <v>61366.666666666664</v>
      </c>
      <c r="P37" s="16">
        <v>6136.6666666666652</v>
      </c>
      <c r="Q37" s="29">
        <v>55230</v>
      </c>
      <c r="R37" s="30">
        <f t="shared" si="1"/>
        <v>-51433.440000000002</v>
      </c>
      <c r="S37" s="30">
        <f t="shared" si="1"/>
        <v>-24800.106666666667</v>
      </c>
      <c r="T37" s="30">
        <f t="shared" si="1"/>
        <v>-26633.333333333336</v>
      </c>
      <c r="U37" s="30">
        <f t="shared" si="1"/>
        <v>-2663.333333333333</v>
      </c>
      <c r="V37" s="31">
        <f t="shared" si="1"/>
        <v>-23970</v>
      </c>
      <c r="W37" s="20"/>
    </row>
    <row r="38" spans="1:23" x14ac:dyDescent="0.35">
      <c r="A38" s="60" t="s">
        <v>75</v>
      </c>
      <c r="B38" s="21" t="s">
        <v>76</v>
      </c>
      <c r="C38" s="21" t="s">
        <v>520</v>
      </c>
      <c r="D38" s="22" t="s">
        <v>22</v>
      </c>
      <c r="E38" s="23">
        <v>0.9</v>
      </c>
      <c r="F38" s="24" t="s">
        <v>409</v>
      </c>
      <c r="G38" s="25">
        <v>43629</v>
      </c>
      <c r="H38" s="26">
        <v>46500</v>
      </c>
      <c r="I38" s="26">
        <v>6000</v>
      </c>
      <c r="J38" s="26">
        <v>40500</v>
      </c>
      <c r="K38" s="26">
        <v>4049.9999999999991</v>
      </c>
      <c r="L38" s="27">
        <v>36450</v>
      </c>
      <c r="M38" s="28">
        <v>40000.1</v>
      </c>
      <c r="N38" s="16">
        <v>1666.7666666666628</v>
      </c>
      <c r="O38" s="16">
        <v>38333.333333333336</v>
      </c>
      <c r="P38" s="16">
        <v>3833.3333333333326</v>
      </c>
      <c r="Q38" s="29">
        <v>34500</v>
      </c>
      <c r="R38" s="30">
        <f t="shared" si="1"/>
        <v>-6499.9000000000015</v>
      </c>
      <c r="S38" s="30">
        <f t="shared" si="1"/>
        <v>-4333.2333333333372</v>
      </c>
      <c r="T38" s="30">
        <f t="shared" si="1"/>
        <v>-2166.6666666666642</v>
      </c>
      <c r="U38" s="30">
        <f t="shared" si="1"/>
        <v>-216.66666666666652</v>
      </c>
      <c r="V38" s="31">
        <f t="shared" si="1"/>
        <v>-1950</v>
      </c>
      <c r="W38" s="20"/>
    </row>
    <row r="39" spans="1:23" x14ac:dyDescent="0.35">
      <c r="A39" s="60" t="s">
        <v>77</v>
      </c>
      <c r="B39" s="21" t="s">
        <v>78</v>
      </c>
      <c r="C39" s="21" t="s">
        <v>520</v>
      </c>
      <c r="D39" s="22" t="s">
        <v>22</v>
      </c>
      <c r="E39" s="23">
        <v>0.9</v>
      </c>
      <c r="F39" s="24" t="s">
        <v>407</v>
      </c>
      <c r="G39" s="25">
        <v>43895</v>
      </c>
      <c r="H39" s="26">
        <v>140000</v>
      </c>
      <c r="I39" s="26">
        <v>8200</v>
      </c>
      <c r="J39" s="26">
        <v>131800</v>
      </c>
      <c r="K39" s="26">
        <v>13179.999999999996</v>
      </c>
      <c r="L39" s="27">
        <v>118620</v>
      </c>
      <c r="M39" s="28">
        <v>130129.1</v>
      </c>
      <c r="N39" s="16">
        <v>7803.5444444444583</v>
      </c>
      <c r="O39" s="16">
        <v>122325.55555555555</v>
      </c>
      <c r="P39" s="16">
        <v>12232.555555555553</v>
      </c>
      <c r="Q39" s="29">
        <v>110093</v>
      </c>
      <c r="R39" s="30">
        <f t="shared" si="1"/>
        <v>-9870.8999999999942</v>
      </c>
      <c r="S39" s="30">
        <f t="shared" si="1"/>
        <v>-396.45555555554165</v>
      </c>
      <c r="T39" s="30">
        <f t="shared" si="1"/>
        <v>-9474.4444444444525</v>
      </c>
      <c r="U39" s="30">
        <f t="shared" si="1"/>
        <v>-947.44444444444343</v>
      </c>
      <c r="V39" s="31">
        <f t="shared" si="1"/>
        <v>-8527</v>
      </c>
      <c r="W39" s="20"/>
    </row>
    <row r="40" spans="1:23" x14ac:dyDescent="0.35">
      <c r="A40" s="60" t="s">
        <v>79</v>
      </c>
      <c r="B40" s="21" t="s">
        <v>80</v>
      </c>
      <c r="C40" s="21" t="s">
        <v>520</v>
      </c>
      <c r="D40" s="22" t="s">
        <v>22</v>
      </c>
      <c r="E40" s="23">
        <v>0.9</v>
      </c>
      <c r="F40" s="24" t="s">
        <v>410</v>
      </c>
      <c r="G40" s="25">
        <v>43986</v>
      </c>
      <c r="H40" s="26">
        <v>136000</v>
      </c>
      <c r="I40" s="26">
        <v>7000</v>
      </c>
      <c r="J40" s="26">
        <v>129000</v>
      </c>
      <c r="K40" s="26">
        <v>12899.999999999996</v>
      </c>
      <c r="L40" s="27">
        <v>116100</v>
      </c>
      <c r="M40" s="28">
        <v>89066.55</v>
      </c>
      <c r="N40" s="16">
        <v>299.88333333333139</v>
      </c>
      <c r="O40" s="16">
        <v>88766.666666666672</v>
      </c>
      <c r="P40" s="16">
        <v>8876.6666666666661</v>
      </c>
      <c r="Q40" s="29">
        <v>79890</v>
      </c>
      <c r="R40" s="30">
        <f t="shared" si="1"/>
        <v>-46933.45</v>
      </c>
      <c r="S40" s="30">
        <f t="shared" si="1"/>
        <v>-6700.1166666666686</v>
      </c>
      <c r="T40" s="30">
        <f t="shared" si="1"/>
        <v>-40233.333333333328</v>
      </c>
      <c r="U40" s="30">
        <f t="shared" si="1"/>
        <v>-4023.3333333333303</v>
      </c>
      <c r="V40" s="31">
        <f t="shared" si="1"/>
        <v>-36210</v>
      </c>
      <c r="W40" s="20"/>
    </row>
    <row r="41" spans="1:23" x14ac:dyDescent="0.35">
      <c r="A41" s="60" t="s">
        <v>81</v>
      </c>
      <c r="B41" s="21" t="s">
        <v>82</v>
      </c>
      <c r="C41" s="21" t="s">
        <v>520</v>
      </c>
      <c r="D41" s="22" t="s">
        <v>70</v>
      </c>
      <c r="E41" s="23">
        <v>0.9</v>
      </c>
      <c r="F41" s="24" t="s">
        <v>410</v>
      </c>
      <c r="G41" s="25">
        <v>43986</v>
      </c>
      <c r="H41" s="26">
        <v>170000</v>
      </c>
      <c r="I41" s="26">
        <v>55967</v>
      </c>
      <c r="J41" s="26">
        <v>114033</v>
      </c>
      <c r="K41" s="26">
        <v>11403.299999999997</v>
      </c>
      <c r="L41" s="27">
        <v>102629.7</v>
      </c>
      <c r="M41" s="28">
        <v>166000.59</v>
      </c>
      <c r="N41" s="16">
        <v>51967.256666666668</v>
      </c>
      <c r="O41" s="16">
        <v>114033.33333333333</v>
      </c>
      <c r="P41" s="16">
        <v>11403.33333333333</v>
      </c>
      <c r="Q41" s="29">
        <v>102630</v>
      </c>
      <c r="R41" s="30">
        <f t="shared" si="1"/>
        <v>-3999.4100000000035</v>
      </c>
      <c r="S41" s="30">
        <f t="shared" si="1"/>
        <v>-3999.743333333332</v>
      </c>
      <c r="T41" s="30">
        <f t="shared" si="1"/>
        <v>0.33333333332848269</v>
      </c>
      <c r="U41" s="30">
        <f t="shared" si="1"/>
        <v>3.3333333332848269E-2</v>
      </c>
      <c r="V41" s="31">
        <f t="shared" si="1"/>
        <v>0.30000000000291038</v>
      </c>
      <c r="W41" s="20"/>
    </row>
    <row r="42" spans="1:23" x14ac:dyDescent="0.35">
      <c r="A42" s="60" t="s">
        <v>83</v>
      </c>
      <c r="B42" s="21" t="s">
        <v>84</v>
      </c>
      <c r="C42" s="21" t="s">
        <v>520</v>
      </c>
      <c r="D42" s="22" t="s">
        <v>85</v>
      </c>
      <c r="E42" s="23">
        <v>0.45</v>
      </c>
      <c r="F42" s="24" t="s">
        <v>411</v>
      </c>
      <c r="G42" s="25">
        <v>43720</v>
      </c>
      <c r="H42" s="26">
        <v>19000</v>
      </c>
      <c r="I42" s="26">
        <v>4860</v>
      </c>
      <c r="J42" s="26">
        <v>14140</v>
      </c>
      <c r="K42" s="26">
        <v>7777.0000000000009</v>
      </c>
      <c r="L42" s="27">
        <v>6363</v>
      </c>
      <c r="M42" s="28">
        <v>15328</v>
      </c>
      <c r="N42" s="16">
        <v>5928</v>
      </c>
      <c r="O42" s="16">
        <v>9400</v>
      </c>
      <c r="P42" s="16">
        <v>5170</v>
      </c>
      <c r="Q42" s="29">
        <v>4230</v>
      </c>
      <c r="R42" s="30">
        <f t="shared" si="1"/>
        <v>-3672</v>
      </c>
      <c r="S42" s="30">
        <f t="shared" si="1"/>
        <v>1068</v>
      </c>
      <c r="T42" s="30">
        <f t="shared" si="1"/>
        <v>-4740</v>
      </c>
      <c r="U42" s="30">
        <f t="shared" si="1"/>
        <v>-2607.0000000000009</v>
      </c>
      <c r="V42" s="31">
        <f t="shared" si="1"/>
        <v>-2133</v>
      </c>
      <c r="W42" s="20"/>
    </row>
    <row r="43" spans="1:23" x14ac:dyDescent="0.35">
      <c r="A43" s="60" t="s">
        <v>86</v>
      </c>
      <c r="B43" s="21" t="s">
        <v>87</v>
      </c>
      <c r="C43" s="21" t="s">
        <v>520</v>
      </c>
      <c r="D43" s="22" t="s">
        <v>85</v>
      </c>
      <c r="E43" s="23">
        <v>0.4</v>
      </c>
      <c r="F43" s="32" t="s">
        <v>411</v>
      </c>
      <c r="G43" s="25">
        <v>43720</v>
      </c>
      <c r="H43" s="26">
        <v>14000</v>
      </c>
      <c r="I43" s="26">
        <v>3100</v>
      </c>
      <c r="J43" s="26">
        <v>10900</v>
      </c>
      <c r="K43" s="26">
        <v>6540</v>
      </c>
      <c r="L43" s="27">
        <v>4360</v>
      </c>
      <c r="M43" s="28">
        <v>12347</v>
      </c>
      <c r="N43" s="16">
        <v>3664.5</v>
      </c>
      <c r="O43" s="16">
        <v>8682.5</v>
      </c>
      <c r="P43" s="16">
        <v>5209.5</v>
      </c>
      <c r="Q43" s="29">
        <v>3473</v>
      </c>
      <c r="R43" s="30">
        <f t="shared" si="1"/>
        <v>-1653</v>
      </c>
      <c r="S43" s="30">
        <f t="shared" si="1"/>
        <v>564.5</v>
      </c>
      <c r="T43" s="30">
        <f t="shared" si="1"/>
        <v>-2217.5</v>
      </c>
      <c r="U43" s="30">
        <f t="shared" si="1"/>
        <v>-1330.5</v>
      </c>
      <c r="V43" s="31">
        <f t="shared" si="1"/>
        <v>-887</v>
      </c>
      <c r="W43" s="20"/>
    </row>
    <row r="44" spans="1:23" x14ac:dyDescent="0.35">
      <c r="A44" s="60" t="s">
        <v>88</v>
      </c>
      <c r="B44" s="21" t="s">
        <v>89</v>
      </c>
      <c r="C44" s="21" t="s">
        <v>520</v>
      </c>
      <c r="D44" s="22" t="s">
        <v>85</v>
      </c>
      <c r="E44" s="23">
        <v>0.4</v>
      </c>
      <c r="F44" s="24" t="s">
        <v>411</v>
      </c>
      <c r="G44" s="25">
        <v>43720</v>
      </c>
      <c r="H44" s="26">
        <v>16000</v>
      </c>
      <c r="I44" s="26">
        <v>5540</v>
      </c>
      <c r="J44" s="26">
        <v>10460</v>
      </c>
      <c r="K44" s="26">
        <v>6276</v>
      </c>
      <c r="L44" s="27">
        <v>4184</v>
      </c>
      <c r="M44" s="28">
        <v>15701</v>
      </c>
      <c r="N44" s="16">
        <v>11036</v>
      </c>
      <c r="O44" s="16">
        <v>4665</v>
      </c>
      <c r="P44" s="16">
        <v>2799</v>
      </c>
      <c r="Q44" s="29">
        <v>1866</v>
      </c>
      <c r="R44" s="30">
        <f t="shared" si="1"/>
        <v>-299</v>
      </c>
      <c r="S44" s="30">
        <f t="shared" si="1"/>
        <v>5496</v>
      </c>
      <c r="T44" s="30">
        <f t="shared" si="1"/>
        <v>-5795</v>
      </c>
      <c r="U44" s="30">
        <f t="shared" si="1"/>
        <v>-3477</v>
      </c>
      <c r="V44" s="31">
        <f t="shared" si="1"/>
        <v>-2318</v>
      </c>
      <c r="W44" s="20"/>
    </row>
    <row r="45" spans="1:23" x14ac:dyDescent="0.35">
      <c r="A45" s="60" t="s">
        <v>377</v>
      </c>
      <c r="B45" s="21" t="s">
        <v>378</v>
      </c>
      <c r="C45" s="21" t="s">
        <v>530</v>
      </c>
      <c r="D45" s="22" t="s">
        <v>22</v>
      </c>
      <c r="E45" s="23">
        <v>0.9</v>
      </c>
      <c r="F45" s="24" t="s">
        <v>509</v>
      </c>
      <c r="G45" s="25" t="s">
        <v>510</v>
      </c>
      <c r="H45" s="26">
        <v>89000</v>
      </c>
      <c r="I45" s="26">
        <v>13000</v>
      </c>
      <c r="J45" s="26">
        <v>76000</v>
      </c>
      <c r="K45" s="26">
        <v>7599.9999999999982</v>
      </c>
      <c r="L45" s="27">
        <v>68400</v>
      </c>
      <c r="M45" s="28">
        <v>84.7</v>
      </c>
      <c r="N45" s="16">
        <v>84.7</v>
      </c>
      <c r="O45" s="16">
        <v>0</v>
      </c>
      <c r="P45" s="16">
        <v>0</v>
      </c>
      <c r="Q45" s="29">
        <v>0</v>
      </c>
      <c r="R45" s="30">
        <f t="shared" si="1"/>
        <v>-88915.3</v>
      </c>
      <c r="S45" s="30">
        <f t="shared" si="1"/>
        <v>-12915.3</v>
      </c>
      <c r="T45" s="30">
        <f t="shared" si="1"/>
        <v>-76000</v>
      </c>
      <c r="U45" s="30">
        <f t="shared" si="1"/>
        <v>-7599.9999999999982</v>
      </c>
      <c r="V45" s="31">
        <f t="shared" si="1"/>
        <v>-68400</v>
      </c>
      <c r="W45" s="20"/>
    </row>
    <row r="46" spans="1:23" ht="30" x14ac:dyDescent="0.35">
      <c r="A46" s="60" t="s">
        <v>16</v>
      </c>
      <c r="B46" s="21" t="s">
        <v>17</v>
      </c>
      <c r="C46" s="21" t="s">
        <v>519</v>
      </c>
      <c r="D46" s="22" t="s">
        <v>18</v>
      </c>
      <c r="E46" s="23">
        <v>0.85</v>
      </c>
      <c r="F46" s="32" t="s">
        <v>391</v>
      </c>
      <c r="G46" s="25" t="s">
        <v>392</v>
      </c>
      <c r="H46" s="28">
        <v>6315.7</v>
      </c>
      <c r="I46" s="26">
        <v>0</v>
      </c>
      <c r="J46" s="34">
        <v>6315.7</v>
      </c>
      <c r="K46" s="34">
        <v>947.35500000000013</v>
      </c>
      <c r="L46" s="29">
        <v>5368.3449999999993</v>
      </c>
      <c r="M46" s="28">
        <v>4048.85</v>
      </c>
      <c r="N46" s="16">
        <v>13.438235294117476</v>
      </c>
      <c r="O46" s="16">
        <v>4035.4117647058824</v>
      </c>
      <c r="P46" s="16">
        <v>605.31176470588241</v>
      </c>
      <c r="Q46" s="29">
        <v>3430.1</v>
      </c>
      <c r="R46" s="30">
        <f t="shared" si="1"/>
        <v>-2266.85</v>
      </c>
      <c r="S46" s="30">
        <f t="shared" si="1"/>
        <v>13.438235294117476</v>
      </c>
      <c r="T46" s="30">
        <f t="shared" si="1"/>
        <v>-2280.2882352941174</v>
      </c>
      <c r="U46" s="30">
        <f t="shared" si="1"/>
        <v>-342.04323529411772</v>
      </c>
      <c r="V46" s="31">
        <f t="shared" si="1"/>
        <v>-1938.2449999999994</v>
      </c>
      <c r="W46" s="20"/>
    </row>
    <row r="47" spans="1:23" x14ac:dyDescent="0.35">
      <c r="A47" s="60" t="s">
        <v>90</v>
      </c>
      <c r="B47" s="21" t="s">
        <v>91</v>
      </c>
      <c r="C47" s="21" t="s">
        <v>521</v>
      </c>
      <c r="D47" s="22" t="s">
        <v>22</v>
      </c>
      <c r="E47" s="23">
        <v>0.9</v>
      </c>
      <c r="F47" s="32" t="s">
        <v>412</v>
      </c>
      <c r="G47" s="25">
        <v>43083</v>
      </c>
      <c r="H47" s="26">
        <v>60000</v>
      </c>
      <c r="I47" s="26">
        <v>11000</v>
      </c>
      <c r="J47" s="26">
        <v>49000</v>
      </c>
      <c r="K47" s="26">
        <v>4899.9999999999991</v>
      </c>
      <c r="L47" s="27">
        <v>44100</v>
      </c>
      <c r="M47" s="28">
        <v>59185.289999999994</v>
      </c>
      <c r="N47" s="16">
        <v>13073.567777777767</v>
      </c>
      <c r="O47" s="16">
        <v>46111.722222222226</v>
      </c>
      <c r="P47" s="16">
        <v>4611.1722222222215</v>
      </c>
      <c r="Q47" s="29">
        <v>41500.550000000003</v>
      </c>
      <c r="R47" s="30">
        <f t="shared" si="1"/>
        <v>-814.7100000000064</v>
      </c>
      <c r="S47" s="30">
        <f t="shared" si="1"/>
        <v>2073.5677777777673</v>
      </c>
      <c r="T47" s="30">
        <f t="shared" si="1"/>
        <v>-2888.2777777777737</v>
      </c>
      <c r="U47" s="30">
        <f t="shared" si="1"/>
        <v>-288.82777777777756</v>
      </c>
      <c r="V47" s="31">
        <f t="shared" si="1"/>
        <v>-2599.4499999999971</v>
      </c>
      <c r="W47" s="20"/>
    </row>
    <row r="48" spans="1:23" x14ac:dyDescent="0.35">
      <c r="A48" s="60" t="s">
        <v>92</v>
      </c>
      <c r="B48" s="21" t="s">
        <v>93</v>
      </c>
      <c r="C48" s="21" t="s">
        <v>521</v>
      </c>
      <c r="D48" s="22" t="s">
        <v>22</v>
      </c>
      <c r="E48" s="23">
        <v>0.9</v>
      </c>
      <c r="F48" s="32" t="s">
        <v>413</v>
      </c>
      <c r="G48" s="25">
        <v>42992</v>
      </c>
      <c r="H48" s="26">
        <v>14000</v>
      </c>
      <c r="I48" s="26">
        <v>1500</v>
      </c>
      <c r="J48" s="26">
        <v>12500</v>
      </c>
      <c r="K48" s="26">
        <v>1249.9999999999998</v>
      </c>
      <c r="L48" s="27">
        <v>11250</v>
      </c>
      <c r="M48" s="28">
        <v>10693.02</v>
      </c>
      <c r="N48" s="16">
        <v>147.49777777777672</v>
      </c>
      <c r="O48" s="16">
        <v>10545.522222222224</v>
      </c>
      <c r="P48" s="16">
        <v>1054.5522222222221</v>
      </c>
      <c r="Q48" s="29">
        <v>9490.9700000000012</v>
      </c>
      <c r="R48" s="30">
        <f t="shared" si="1"/>
        <v>-3306.9799999999996</v>
      </c>
      <c r="S48" s="30">
        <f t="shared" si="1"/>
        <v>-1352.5022222222233</v>
      </c>
      <c r="T48" s="30">
        <f t="shared" si="1"/>
        <v>-1954.4777777777763</v>
      </c>
      <c r="U48" s="30">
        <f t="shared" si="1"/>
        <v>-195.44777777777767</v>
      </c>
      <c r="V48" s="31">
        <f t="shared" si="1"/>
        <v>-1759.0299999999988</v>
      </c>
      <c r="W48" s="20"/>
    </row>
    <row r="49" spans="1:23" x14ac:dyDescent="0.35">
      <c r="A49" s="60" t="s">
        <v>94</v>
      </c>
      <c r="B49" s="21">
        <v>3309</v>
      </c>
      <c r="C49" s="21" t="s">
        <v>521</v>
      </c>
      <c r="D49" s="22" t="s">
        <v>95</v>
      </c>
      <c r="E49" s="23">
        <v>0.95</v>
      </c>
      <c r="F49" s="32" t="s">
        <v>414</v>
      </c>
      <c r="G49" s="25">
        <v>42481</v>
      </c>
      <c r="H49" s="26">
        <v>10300</v>
      </c>
      <c r="I49" s="26">
        <v>300</v>
      </c>
      <c r="J49" s="26">
        <v>10000</v>
      </c>
      <c r="K49" s="26">
        <v>500.00000000000045</v>
      </c>
      <c r="L49" s="27">
        <v>9500</v>
      </c>
      <c r="M49" s="28">
        <v>7137.59</v>
      </c>
      <c r="N49" s="16">
        <v>0</v>
      </c>
      <c r="O49" s="16">
        <v>7137.5994999999994</v>
      </c>
      <c r="P49" s="16">
        <v>356.87950000000035</v>
      </c>
      <c r="Q49" s="29">
        <v>6780.7199999999993</v>
      </c>
      <c r="R49" s="30">
        <f t="shared" si="1"/>
        <v>-3162.41</v>
      </c>
      <c r="S49" s="30">
        <f t="shared" si="1"/>
        <v>-300</v>
      </c>
      <c r="T49" s="30">
        <f t="shared" si="1"/>
        <v>-2862.4005000000006</v>
      </c>
      <c r="U49" s="30">
        <f t="shared" si="1"/>
        <v>-143.12050000000011</v>
      </c>
      <c r="V49" s="31">
        <f t="shared" si="1"/>
        <v>-2719.2800000000007</v>
      </c>
      <c r="W49" s="20"/>
    </row>
    <row r="50" spans="1:23" x14ac:dyDescent="0.35">
      <c r="A50" s="60" t="s">
        <v>96</v>
      </c>
      <c r="B50" s="21" t="s">
        <v>97</v>
      </c>
      <c r="C50" s="21" t="s">
        <v>521</v>
      </c>
      <c r="D50" s="22" t="s">
        <v>95</v>
      </c>
      <c r="E50" s="23">
        <v>0.95</v>
      </c>
      <c r="F50" s="32" t="s">
        <v>415</v>
      </c>
      <c r="G50" s="25">
        <v>44364</v>
      </c>
      <c r="H50" s="26">
        <v>10300</v>
      </c>
      <c r="I50" s="26">
        <v>300</v>
      </c>
      <c r="J50" s="26">
        <v>10000</v>
      </c>
      <c r="K50" s="26">
        <v>500.00000000000045</v>
      </c>
      <c r="L50" s="27">
        <v>9500</v>
      </c>
      <c r="M50" s="28">
        <v>10287.5</v>
      </c>
      <c r="N50" s="16">
        <v>300.00473684210533</v>
      </c>
      <c r="O50" s="16">
        <v>9987.5047631578946</v>
      </c>
      <c r="P50" s="16">
        <v>499.37476315789519</v>
      </c>
      <c r="Q50" s="29">
        <v>9488.1299999999992</v>
      </c>
      <c r="R50" s="30">
        <f t="shared" si="1"/>
        <v>-12.5</v>
      </c>
      <c r="S50" s="30">
        <f t="shared" si="1"/>
        <v>4.736842105330652E-3</v>
      </c>
      <c r="T50" s="30">
        <f t="shared" si="1"/>
        <v>-12.495236842105442</v>
      </c>
      <c r="U50" s="30">
        <f t="shared" si="1"/>
        <v>-0.62523684210526653</v>
      </c>
      <c r="V50" s="31">
        <f t="shared" si="1"/>
        <v>-11.8700000000008</v>
      </c>
      <c r="W50" s="20"/>
    </row>
    <row r="51" spans="1:23" x14ac:dyDescent="0.35">
      <c r="A51" s="60" t="s">
        <v>98</v>
      </c>
      <c r="B51" s="21" t="s">
        <v>99</v>
      </c>
      <c r="C51" s="21" t="s">
        <v>521</v>
      </c>
      <c r="D51" s="22" t="s">
        <v>95</v>
      </c>
      <c r="E51" s="23">
        <v>0.95</v>
      </c>
      <c r="F51" s="32" t="s">
        <v>416</v>
      </c>
      <c r="G51" s="25">
        <v>42901</v>
      </c>
      <c r="H51" s="26">
        <v>4900</v>
      </c>
      <c r="I51" s="26">
        <v>200</v>
      </c>
      <c r="J51" s="26">
        <v>4700</v>
      </c>
      <c r="K51" s="26">
        <v>235.0000000000002</v>
      </c>
      <c r="L51" s="27">
        <v>4465</v>
      </c>
      <c r="M51" s="28">
        <v>4899.3499999999995</v>
      </c>
      <c r="N51" s="16">
        <v>200.00263157894642</v>
      </c>
      <c r="O51" s="16">
        <v>4699.347368421053</v>
      </c>
      <c r="P51" s="16">
        <v>234.96736842105287</v>
      </c>
      <c r="Q51" s="29">
        <v>4464.38</v>
      </c>
      <c r="R51" s="30">
        <f t="shared" si="1"/>
        <v>-0.6500000000005457</v>
      </c>
      <c r="S51" s="30">
        <f t="shared" si="1"/>
        <v>2.6315789464206318E-3</v>
      </c>
      <c r="T51" s="30">
        <f t="shared" si="1"/>
        <v>-0.65263157894696633</v>
      </c>
      <c r="U51" s="30">
        <f t="shared" si="1"/>
        <v>-3.2631578947331263E-2</v>
      </c>
      <c r="V51" s="31">
        <f t="shared" si="1"/>
        <v>-0.61999999999989086</v>
      </c>
      <c r="W51" s="20"/>
    </row>
    <row r="52" spans="1:23" ht="20" x14ac:dyDescent="0.35">
      <c r="A52" s="60" t="s">
        <v>100</v>
      </c>
      <c r="B52" s="21">
        <v>3311</v>
      </c>
      <c r="C52" s="21" t="s">
        <v>521</v>
      </c>
      <c r="D52" s="22" t="s">
        <v>95</v>
      </c>
      <c r="E52" s="23">
        <v>0.95</v>
      </c>
      <c r="F52" s="32" t="s">
        <v>417</v>
      </c>
      <c r="G52" s="25">
        <v>42465</v>
      </c>
      <c r="H52" s="26">
        <v>5150</v>
      </c>
      <c r="I52" s="26">
        <v>200</v>
      </c>
      <c r="J52" s="26">
        <v>4950</v>
      </c>
      <c r="K52" s="26">
        <v>247.50000000000023</v>
      </c>
      <c r="L52" s="27">
        <v>4702.5</v>
      </c>
      <c r="M52" s="28">
        <v>4085.49</v>
      </c>
      <c r="N52" s="16">
        <v>4.6163157894734468</v>
      </c>
      <c r="O52" s="16">
        <v>4080.8736842105263</v>
      </c>
      <c r="P52" s="16">
        <v>204.04368421052649</v>
      </c>
      <c r="Q52" s="29">
        <v>3876.83</v>
      </c>
      <c r="R52" s="30">
        <f t="shared" si="1"/>
        <v>-1064.5100000000002</v>
      </c>
      <c r="S52" s="30">
        <f t="shared" si="1"/>
        <v>-195.38368421052655</v>
      </c>
      <c r="T52" s="30">
        <f t="shared" si="1"/>
        <v>-869.12631578947367</v>
      </c>
      <c r="U52" s="30">
        <f t="shared" si="1"/>
        <v>-43.456315789473734</v>
      </c>
      <c r="V52" s="31">
        <f t="shared" si="1"/>
        <v>-825.67000000000007</v>
      </c>
      <c r="W52" s="20"/>
    </row>
    <row r="53" spans="1:23" x14ac:dyDescent="0.35">
      <c r="A53" s="60" t="s">
        <v>101</v>
      </c>
      <c r="B53" s="21" t="s">
        <v>102</v>
      </c>
      <c r="C53" s="21" t="s">
        <v>521</v>
      </c>
      <c r="D53" s="22" t="s">
        <v>95</v>
      </c>
      <c r="E53" s="23">
        <v>0.95</v>
      </c>
      <c r="F53" s="32" t="s">
        <v>418</v>
      </c>
      <c r="G53" s="25">
        <v>42272</v>
      </c>
      <c r="H53" s="26">
        <v>2100</v>
      </c>
      <c r="I53" s="26">
        <v>100</v>
      </c>
      <c r="J53" s="26">
        <v>2000</v>
      </c>
      <c r="K53" s="26">
        <v>100.00000000000009</v>
      </c>
      <c r="L53" s="27">
        <v>1900</v>
      </c>
      <c r="M53" s="28">
        <v>809.03</v>
      </c>
      <c r="N53" s="16">
        <v>0</v>
      </c>
      <c r="O53" s="16">
        <v>809.03149999999994</v>
      </c>
      <c r="P53" s="16">
        <v>40.451500000000031</v>
      </c>
      <c r="Q53" s="29">
        <v>768.57999999999993</v>
      </c>
      <c r="R53" s="30">
        <f t="shared" si="1"/>
        <v>-1290.97</v>
      </c>
      <c r="S53" s="30">
        <f t="shared" si="1"/>
        <v>-100</v>
      </c>
      <c r="T53" s="30">
        <f t="shared" si="1"/>
        <v>-1190.9684999999999</v>
      </c>
      <c r="U53" s="30">
        <f t="shared" si="1"/>
        <v>-59.548500000000054</v>
      </c>
      <c r="V53" s="31">
        <f t="shared" si="1"/>
        <v>-1131.42</v>
      </c>
      <c r="W53" s="20"/>
    </row>
    <row r="54" spans="1:23" x14ac:dyDescent="0.35">
      <c r="A54" s="60" t="s">
        <v>103</v>
      </c>
      <c r="B54" s="21" t="s">
        <v>104</v>
      </c>
      <c r="C54" s="21" t="s">
        <v>521</v>
      </c>
      <c r="D54" s="22" t="s">
        <v>95</v>
      </c>
      <c r="E54" s="23">
        <v>0.95</v>
      </c>
      <c r="F54" s="32" t="s">
        <v>419</v>
      </c>
      <c r="G54" s="25">
        <v>42635</v>
      </c>
      <c r="H54" s="26">
        <v>4100</v>
      </c>
      <c r="I54" s="26">
        <v>100</v>
      </c>
      <c r="J54" s="26">
        <v>4000</v>
      </c>
      <c r="K54" s="26">
        <v>200.00000000000017</v>
      </c>
      <c r="L54" s="27">
        <v>3800</v>
      </c>
      <c r="M54" s="28">
        <v>2654.2400000000002</v>
      </c>
      <c r="N54" s="16">
        <v>0</v>
      </c>
      <c r="O54" s="16">
        <v>2654.252</v>
      </c>
      <c r="P54" s="16">
        <v>132.71200000000013</v>
      </c>
      <c r="Q54" s="29">
        <v>2521.54</v>
      </c>
      <c r="R54" s="30">
        <f t="shared" si="1"/>
        <v>-1445.7599999999998</v>
      </c>
      <c r="S54" s="30">
        <f t="shared" si="1"/>
        <v>-100</v>
      </c>
      <c r="T54" s="30">
        <f t="shared" si="1"/>
        <v>-1345.748</v>
      </c>
      <c r="U54" s="30">
        <f t="shared" si="1"/>
        <v>-67.288000000000039</v>
      </c>
      <c r="V54" s="31">
        <f t="shared" si="1"/>
        <v>-1278.46</v>
      </c>
      <c r="W54" s="20"/>
    </row>
    <row r="55" spans="1:23" x14ac:dyDescent="0.35">
      <c r="A55" s="60" t="s">
        <v>105</v>
      </c>
      <c r="B55" s="21">
        <v>3472</v>
      </c>
      <c r="C55" s="21" t="s">
        <v>521</v>
      </c>
      <c r="D55" s="22" t="s">
        <v>85</v>
      </c>
      <c r="E55" s="23">
        <v>0.6</v>
      </c>
      <c r="F55" s="32" t="s">
        <v>420</v>
      </c>
      <c r="G55" s="25">
        <v>43811</v>
      </c>
      <c r="H55" s="26">
        <v>2500</v>
      </c>
      <c r="I55" s="26" t="s">
        <v>421</v>
      </c>
      <c r="J55" s="26">
        <v>1700</v>
      </c>
      <c r="K55" s="26">
        <v>680</v>
      </c>
      <c r="L55" s="27">
        <v>1020</v>
      </c>
      <c r="M55" s="28">
        <v>1740</v>
      </c>
      <c r="N55" s="16">
        <v>616.66666666666652</v>
      </c>
      <c r="O55" s="16">
        <v>1123.3333333333335</v>
      </c>
      <c r="P55" s="16">
        <v>449.33333333333343</v>
      </c>
      <c r="Q55" s="29">
        <v>674</v>
      </c>
      <c r="R55" s="30">
        <f t="shared" si="1"/>
        <v>-760</v>
      </c>
      <c r="S55" s="30">
        <f t="shared" si="1"/>
        <v>-183.33333333333348</v>
      </c>
      <c r="T55" s="30">
        <f t="shared" si="1"/>
        <v>-576.66666666666652</v>
      </c>
      <c r="U55" s="30">
        <f t="shared" si="1"/>
        <v>-230.66666666666657</v>
      </c>
      <c r="V55" s="31">
        <f t="shared" si="1"/>
        <v>-346</v>
      </c>
      <c r="W55" s="20"/>
    </row>
    <row r="56" spans="1:23" x14ac:dyDescent="0.35">
      <c r="A56" s="60" t="s">
        <v>106</v>
      </c>
      <c r="B56" s="21">
        <v>3208</v>
      </c>
      <c r="C56" s="21" t="s">
        <v>522</v>
      </c>
      <c r="D56" s="22" t="s">
        <v>19</v>
      </c>
      <c r="E56" s="23">
        <v>0.85</v>
      </c>
      <c r="F56" s="32" t="s">
        <v>422</v>
      </c>
      <c r="G56" s="25">
        <v>42901</v>
      </c>
      <c r="H56" s="26">
        <v>95000</v>
      </c>
      <c r="I56" s="26">
        <v>0</v>
      </c>
      <c r="J56" s="26">
        <v>95000</v>
      </c>
      <c r="K56" s="26">
        <v>14250.000000000002</v>
      </c>
      <c r="L56" s="27">
        <v>80750</v>
      </c>
      <c r="M56" s="28">
        <v>95000</v>
      </c>
      <c r="N56" s="16">
        <v>16798.823529411762</v>
      </c>
      <c r="O56" s="16">
        <v>78201.176470588238</v>
      </c>
      <c r="P56" s="16">
        <v>11730.176470588238</v>
      </c>
      <c r="Q56" s="29">
        <v>66471</v>
      </c>
      <c r="R56" s="30">
        <f t="shared" si="1"/>
        <v>0</v>
      </c>
      <c r="S56" s="30">
        <f t="shared" si="1"/>
        <v>16798.823529411762</v>
      </c>
      <c r="T56" s="30">
        <f t="shared" si="1"/>
        <v>-16798.823529411762</v>
      </c>
      <c r="U56" s="30">
        <f t="shared" si="1"/>
        <v>-2519.823529411764</v>
      </c>
      <c r="V56" s="31">
        <f t="shared" si="1"/>
        <v>-14279</v>
      </c>
      <c r="W56" s="20"/>
    </row>
    <row r="57" spans="1:23" ht="20" x14ac:dyDescent="0.35">
      <c r="A57" s="60" t="s">
        <v>107</v>
      </c>
      <c r="B57" s="21">
        <v>3312</v>
      </c>
      <c r="C57" s="21" t="s">
        <v>522</v>
      </c>
      <c r="D57" s="22" t="s">
        <v>95</v>
      </c>
      <c r="E57" s="23">
        <v>0.95</v>
      </c>
      <c r="F57" s="32" t="s">
        <v>414</v>
      </c>
      <c r="G57" s="33">
        <v>42481</v>
      </c>
      <c r="H57" s="26">
        <v>9200</v>
      </c>
      <c r="I57" s="26">
        <v>200</v>
      </c>
      <c r="J57" s="26">
        <v>9000</v>
      </c>
      <c r="K57" s="26">
        <v>450.0000000000004</v>
      </c>
      <c r="L57" s="27">
        <v>8550</v>
      </c>
      <c r="M57" s="28">
        <v>6964.42</v>
      </c>
      <c r="N57" s="16">
        <v>0</v>
      </c>
      <c r="O57" s="16">
        <v>6964.451</v>
      </c>
      <c r="P57" s="16">
        <v>348.22100000000029</v>
      </c>
      <c r="Q57" s="29">
        <v>6616.23</v>
      </c>
      <c r="R57" s="30">
        <f t="shared" si="1"/>
        <v>-2235.58</v>
      </c>
      <c r="S57" s="30">
        <f t="shared" si="1"/>
        <v>-200</v>
      </c>
      <c r="T57" s="30">
        <f t="shared" si="1"/>
        <v>-2035.549</v>
      </c>
      <c r="U57" s="30">
        <f t="shared" si="1"/>
        <v>-101.77900000000011</v>
      </c>
      <c r="V57" s="31">
        <f t="shared" si="1"/>
        <v>-1933.7700000000004</v>
      </c>
      <c r="W57" s="20"/>
    </row>
    <row r="58" spans="1:23" ht="20" x14ac:dyDescent="0.35">
      <c r="A58" s="60" t="s">
        <v>108</v>
      </c>
      <c r="B58" s="21">
        <v>3313</v>
      </c>
      <c r="C58" s="21" t="s">
        <v>522</v>
      </c>
      <c r="D58" s="22" t="s">
        <v>95</v>
      </c>
      <c r="E58" s="23">
        <v>0.95</v>
      </c>
      <c r="F58" s="32" t="s">
        <v>414</v>
      </c>
      <c r="G58" s="33">
        <v>42481</v>
      </c>
      <c r="H58" s="26">
        <v>10200</v>
      </c>
      <c r="I58" s="26">
        <v>200</v>
      </c>
      <c r="J58" s="26">
        <v>10000</v>
      </c>
      <c r="K58" s="26">
        <v>500.00000000000045</v>
      </c>
      <c r="L58" s="27">
        <v>9500</v>
      </c>
      <c r="M58" s="28">
        <v>4457.5599999999995</v>
      </c>
      <c r="N58" s="16">
        <v>0</v>
      </c>
      <c r="O58" s="16">
        <v>4457.5580000000009</v>
      </c>
      <c r="P58" s="16">
        <v>222.87800000000018</v>
      </c>
      <c r="Q58" s="29">
        <v>4234.68</v>
      </c>
      <c r="R58" s="30">
        <f t="shared" si="1"/>
        <v>-5742.4400000000005</v>
      </c>
      <c r="S58" s="30">
        <f t="shared" si="1"/>
        <v>-200</v>
      </c>
      <c r="T58" s="30">
        <f t="shared" si="1"/>
        <v>-5542.4419999999991</v>
      </c>
      <c r="U58" s="30">
        <f t="shared" si="1"/>
        <v>-277.1220000000003</v>
      </c>
      <c r="V58" s="31">
        <f t="shared" si="1"/>
        <v>-5265.32</v>
      </c>
      <c r="W58" s="20"/>
    </row>
    <row r="59" spans="1:23" x14ac:dyDescent="0.35">
      <c r="A59" s="60" t="s">
        <v>109</v>
      </c>
      <c r="B59" s="21">
        <v>3314</v>
      </c>
      <c r="C59" s="21" t="s">
        <v>522</v>
      </c>
      <c r="D59" s="22" t="s">
        <v>95</v>
      </c>
      <c r="E59" s="23">
        <v>0.95</v>
      </c>
      <c r="F59" s="32" t="s">
        <v>414</v>
      </c>
      <c r="G59" s="33">
        <v>42481</v>
      </c>
      <c r="H59" s="26">
        <v>9000</v>
      </c>
      <c r="I59" s="26">
        <v>200</v>
      </c>
      <c r="J59" s="26">
        <v>8800</v>
      </c>
      <c r="K59" s="26">
        <v>440.0000000000004</v>
      </c>
      <c r="L59" s="27">
        <v>8360</v>
      </c>
      <c r="M59" s="28">
        <v>7300.2199999999993</v>
      </c>
      <c r="N59" s="16">
        <v>32.209473684210025</v>
      </c>
      <c r="O59" s="16">
        <v>7268.0105263157893</v>
      </c>
      <c r="P59" s="16">
        <v>363.40052631578976</v>
      </c>
      <c r="Q59" s="29">
        <v>6904.61</v>
      </c>
      <c r="R59" s="30">
        <f t="shared" si="1"/>
        <v>-1699.7800000000007</v>
      </c>
      <c r="S59" s="30">
        <f t="shared" si="1"/>
        <v>-167.79052631578998</v>
      </c>
      <c r="T59" s="30">
        <f t="shared" si="1"/>
        <v>-1531.9894736842107</v>
      </c>
      <c r="U59" s="30">
        <f t="shared" si="1"/>
        <v>-76.599473684210636</v>
      </c>
      <c r="V59" s="31">
        <f t="shared" si="1"/>
        <v>-1455.3900000000003</v>
      </c>
      <c r="W59" s="20"/>
    </row>
    <row r="60" spans="1:23" ht="20" x14ac:dyDescent="0.35">
      <c r="A60" s="60" t="s">
        <v>110</v>
      </c>
      <c r="B60" s="21">
        <v>3315</v>
      </c>
      <c r="C60" s="21" t="s">
        <v>522</v>
      </c>
      <c r="D60" s="22" t="s">
        <v>95</v>
      </c>
      <c r="E60" s="23">
        <v>0.95</v>
      </c>
      <c r="F60" s="32" t="s">
        <v>414</v>
      </c>
      <c r="G60" s="33">
        <v>42481</v>
      </c>
      <c r="H60" s="26">
        <v>3400</v>
      </c>
      <c r="I60" s="26">
        <v>200</v>
      </c>
      <c r="J60" s="26">
        <v>3200</v>
      </c>
      <c r="K60" s="26">
        <v>160.00000000000014</v>
      </c>
      <c r="L60" s="27">
        <v>3040</v>
      </c>
      <c r="M60" s="28">
        <v>1608.1</v>
      </c>
      <c r="N60" s="16">
        <v>0</v>
      </c>
      <c r="O60" s="16">
        <v>1608.095</v>
      </c>
      <c r="P60" s="16">
        <v>80.405000000000072</v>
      </c>
      <c r="Q60" s="29">
        <v>1527.69</v>
      </c>
      <c r="R60" s="30">
        <f t="shared" si="1"/>
        <v>-1791.9</v>
      </c>
      <c r="S60" s="30">
        <f t="shared" si="1"/>
        <v>-200</v>
      </c>
      <c r="T60" s="30">
        <f t="shared" si="1"/>
        <v>-1591.905</v>
      </c>
      <c r="U60" s="30">
        <f t="shared" si="1"/>
        <v>-79.59500000000007</v>
      </c>
      <c r="V60" s="31">
        <f t="shared" si="1"/>
        <v>-1512.31</v>
      </c>
      <c r="W60" s="20"/>
    </row>
    <row r="61" spans="1:23" ht="20" x14ac:dyDescent="0.35">
      <c r="A61" s="60" t="s">
        <v>111</v>
      </c>
      <c r="B61" s="21" t="s">
        <v>532</v>
      </c>
      <c r="C61" s="21" t="s">
        <v>522</v>
      </c>
      <c r="D61" s="22" t="s">
        <v>85</v>
      </c>
      <c r="E61" s="23">
        <v>0.8</v>
      </c>
      <c r="F61" s="32" t="s">
        <v>423</v>
      </c>
      <c r="G61" s="33">
        <v>44077</v>
      </c>
      <c r="H61" s="26">
        <v>20000</v>
      </c>
      <c r="I61" s="26">
        <v>0</v>
      </c>
      <c r="J61" s="26">
        <v>20000</v>
      </c>
      <c r="K61" s="26">
        <v>3999.9999999999991</v>
      </c>
      <c r="L61" s="27">
        <v>16000</v>
      </c>
      <c r="M61" s="28">
        <v>240.43</v>
      </c>
      <c r="N61" s="16">
        <v>240.43</v>
      </c>
      <c r="O61" s="16">
        <v>0</v>
      </c>
      <c r="P61" s="16">
        <v>0</v>
      </c>
      <c r="Q61" s="29">
        <v>0</v>
      </c>
      <c r="R61" s="30">
        <f t="shared" si="1"/>
        <v>-19759.57</v>
      </c>
      <c r="S61" s="30">
        <f t="shared" si="1"/>
        <v>240.43</v>
      </c>
      <c r="T61" s="30">
        <f t="shared" si="1"/>
        <v>-20000</v>
      </c>
      <c r="U61" s="30">
        <f t="shared" si="1"/>
        <v>-3999.9999999999991</v>
      </c>
      <c r="V61" s="31">
        <f t="shared" si="1"/>
        <v>-16000</v>
      </c>
      <c r="W61" s="20"/>
    </row>
    <row r="62" spans="1:23" x14ac:dyDescent="0.35">
      <c r="A62" s="60" t="s">
        <v>112</v>
      </c>
      <c r="B62" s="21">
        <v>3207</v>
      </c>
      <c r="C62" s="21" t="s">
        <v>522</v>
      </c>
      <c r="D62" s="22" t="s">
        <v>19</v>
      </c>
      <c r="E62" s="23">
        <v>0.85</v>
      </c>
      <c r="F62" s="32" t="s">
        <v>422</v>
      </c>
      <c r="G62" s="33">
        <v>42901</v>
      </c>
      <c r="H62" s="26">
        <v>100000</v>
      </c>
      <c r="I62" s="26">
        <v>0</v>
      </c>
      <c r="J62" s="26">
        <v>100000</v>
      </c>
      <c r="K62" s="26">
        <v>15000.000000000002</v>
      </c>
      <c r="L62" s="27">
        <v>85000</v>
      </c>
      <c r="M62" s="28">
        <v>100000</v>
      </c>
      <c r="N62" s="16">
        <v>149.41176470587379</v>
      </c>
      <c r="O62" s="16">
        <v>99850.588235294126</v>
      </c>
      <c r="P62" s="16">
        <v>14977.588235294121</v>
      </c>
      <c r="Q62" s="29">
        <v>84873</v>
      </c>
      <c r="R62" s="30">
        <f t="shared" si="1"/>
        <v>0</v>
      </c>
      <c r="S62" s="30">
        <f t="shared" si="1"/>
        <v>149.41176470587379</v>
      </c>
      <c r="T62" s="30">
        <f t="shared" si="1"/>
        <v>-149.41176470587379</v>
      </c>
      <c r="U62" s="30">
        <f t="shared" si="1"/>
        <v>-22.411764705881069</v>
      </c>
      <c r="V62" s="31">
        <f t="shared" si="1"/>
        <v>-127</v>
      </c>
      <c r="W62" s="20"/>
    </row>
    <row r="63" spans="1:23" x14ac:dyDescent="0.35">
      <c r="A63" s="60" t="s">
        <v>113</v>
      </c>
      <c r="B63" s="21" t="s">
        <v>114</v>
      </c>
      <c r="C63" s="21" t="s">
        <v>522</v>
      </c>
      <c r="D63" s="22" t="s">
        <v>19</v>
      </c>
      <c r="E63" s="23">
        <v>0.85</v>
      </c>
      <c r="F63" s="32" t="s">
        <v>424</v>
      </c>
      <c r="G63" s="33">
        <v>43083</v>
      </c>
      <c r="H63" s="26">
        <v>200000</v>
      </c>
      <c r="I63" s="26">
        <v>42000</v>
      </c>
      <c r="J63" s="26">
        <v>158000</v>
      </c>
      <c r="K63" s="26">
        <v>23700.000000000004</v>
      </c>
      <c r="L63" s="27">
        <v>134300</v>
      </c>
      <c r="M63" s="28">
        <v>199996.56</v>
      </c>
      <c r="N63" s="16">
        <v>19996.559999999998</v>
      </c>
      <c r="O63" s="16">
        <v>180000</v>
      </c>
      <c r="P63" s="16">
        <v>27000.000000000004</v>
      </c>
      <c r="Q63" s="29">
        <v>153000</v>
      </c>
      <c r="R63" s="30">
        <f t="shared" si="1"/>
        <v>-3.4400000000023283</v>
      </c>
      <c r="S63" s="30">
        <f t="shared" si="1"/>
        <v>-22003.440000000002</v>
      </c>
      <c r="T63" s="30">
        <f t="shared" si="1"/>
        <v>22000</v>
      </c>
      <c r="U63" s="30">
        <f t="shared" si="1"/>
        <v>3300</v>
      </c>
      <c r="V63" s="31">
        <f t="shared" si="1"/>
        <v>18700</v>
      </c>
      <c r="W63" s="20"/>
    </row>
    <row r="64" spans="1:23" x14ac:dyDescent="0.35">
      <c r="A64" s="60" t="s">
        <v>115</v>
      </c>
      <c r="B64" s="21" t="s">
        <v>116</v>
      </c>
      <c r="C64" s="21" t="s">
        <v>523</v>
      </c>
      <c r="D64" s="22" t="s">
        <v>25</v>
      </c>
      <c r="E64" s="23">
        <v>0.9</v>
      </c>
      <c r="F64" s="32" t="s">
        <v>425</v>
      </c>
      <c r="G64" s="33" t="s">
        <v>426</v>
      </c>
      <c r="H64" s="26">
        <v>12800</v>
      </c>
      <c r="I64" s="26">
        <v>1800</v>
      </c>
      <c r="J64" s="26">
        <v>11000</v>
      </c>
      <c r="K64" s="26">
        <v>1099.9999999999998</v>
      </c>
      <c r="L64" s="27">
        <v>9900</v>
      </c>
      <c r="M64" s="28">
        <v>7809.2400000000007</v>
      </c>
      <c r="N64" s="16">
        <v>124.32888888889102</v>
      </c>
      <c r="O64" s="16">
        <v>7684.9111111111097</v>
      </c>
      <c r="P64" s="16">
        <v>768.49111111111074</v>
      </c>
      <c r="Q64" s="29">
        <v>6916.4199999999992</v>
      </c>
      <c r="R64" s="30">
        <f t="shared" si="1"/>
        <v>-4990.7599999999993</v>
      </c>
      <c r="S64" s="30">
        <f t="shared" si="1"/>
        <v>-1675.671111111109</v>
      </c>
      <c r="T64" s="30">
        <f t="shared" si="1"/>
        <v>-3315.0888888888903</v>
      </c>
      <c r="U64" s="30">
        <f t="shared" si="1"/>
        <v>-331.50888888888903</v>
      </c>
      <c r="V64" s="31">
        <f t="shared" si="1"/>
        <v>-2983.5800000000008</v>
      </c>
      <c r="W64" s="20"/>
    </row>
    <row r="65" spans="1:23" x14ac:dyDescent="0.35">
      <c r="A65" s="60" t="s">
        <v>117</v>
      </c>
      <c r="B65" s="21" t="s">
        <v>118</v>
      </c>
      <c r="C65" s="21" t="s">
        <v>523</v>
      </c>
      <c r="D65" s="22" t="s">
        <v>25</v>
      </c>
      <c r="E65" s="23">
        <v>0.9</v>
      </c>
      <c r="F65" s="32" t="s">
        <v>427</v>
      </c>
      <c r="G65" s="33">
        <v>44077</v>
      </c>
      <c r="H65" s="26">
        <v>30177.56</v>
      </c>
      <c r="I65" s="26">
        <v>18267.46</v>
      </c>
      <c r="J65" s="26">
        <v>11910.100000000002</v>
      </c>
      <c r="K65" s="26">
        <v>1191.01</v>
      </c>
      <c r="L65" s="27">
        <v>10719.090000000002</v>
      </c>
      <c r="M65" s="28">
        <v>30614.14</v>
      </c>
      <c r="N65" s="16">
        <v>18761.65111111111</v>
      </c>
      <c r="O65" s="16">
        <v>11852.488888888889</v>
      </c>
      <c r="P65" s="16">
        <v>1185.2488888888886</v>
      </c>
      <c r="Q65" s="29">
        <v>10667.24</v>
      </c>
      <c r="R65" s="30">
        <f t="shared" ref="R65:V89" si="2">M65-H65</f>
        <v>436.57999999999811</v>
      </c>
      <c r="S65" s="30">
        <f t="shared" si="2"/>
        <v>494.19111111111124</v>
      </c>
      <c r="T65" s="30">
        <f t="shared" si="2"/>
        <v>-57.611111111113132</v>
      </c>
      <c r="U65" s="30">
        <f t="shared" si="2"/>
        <v>-5.7611111111114042</v>
      </c>
      <c r="V65" s="31">
        <f t="shared" si="2"/>
        <v>-51.850000000002183</v>
      </c>
      <c r="W65" s="20"/>
    </row>
    <row r="66" spans="1:23" x14ac:dyDescent="0.35">
      <c r="A66" s="60" t="s">
        <v>119</v>
      </c>
      <c r="B66" s="21">
        <v>3250</v>
      </c>
      <c r="C66" s="21" t="s">
        <v>523</v>
      </c>
      <c r="D66" s="22" t="s">
        <v>22</v>
      </c>
      <c r="E66" s="23">
        <v>0.9</v>
      </c>
      <c r="F66" s="32" t="s">
        <v>410</v>
      </c>
      <c r="G66" s="33">
        <v>43986</v>
      </c>
      <c r="H66" s="26">
        <v>47000</v>
      </c>
      <c r="I66" s="26">
        <v>18751.55</v>
      </c>
      <c r="J66" s="26">
        <v>28248.449999999997</v>
      </c>
      <c r="K66" s="26">
        <v>2824.8449999999993</v>
      </c>
      <c r="L66" s="27">
        <v>25423.605</v>
      </c>
      <c r="M66" s="28">
        <v>41181.78</v>
      </c>
      <c r="N66" s="16">
        <v>12933.330000000002</v>
      </c>
      <c r="O66" s="16">
        <v>28248.449999999997</v>
      </c>
      <c r="P66" s="16">
        <v>2824.8449999999989</v>
      </c>
      <c r="Q66" s="29">
        <v>25423.605</v>
      </c>
      <c r="R66" s="30">
        <f t="shared" si="2"/>
        <v>-5818.2200000000012</v>
      </c>
      <c r="S66" s="30">
        <f t="shared" si="2"/>
        <v>-5818.2199999999975</v>
      </c>
      <c r="T66" s="30">
        <f t="shared" si="2"/>
        <v>0</v>
      </c>
      <c r="U66" s="30">
        <f t="shared" si="2"/>
        <v>0</v>
      </c>
      <c r="V66" s="31">
        <f t="shared" si="2"/>
        <v>0</v>
      </c>
      <c r="W66" s="20"/>
    </row>
    <row r="67" spans="1:23" x14ac:dyDescent="0.35">
      <c r="A67" s="60" t="s">
        <v>120</v>
      </c>
      <c r="B67" s="21">
        <v>3253</v>
      </c>
      <c r="C67" s="21" t="s">
        <v>523</v>
      </c>
      <c r="D67" s="22" t="s">
        <v>22</v>
      </c>
      <c r="E67" s="23">
        <v>0.9</v>
      </c>
      <c r="F67" s="32" t="s">
        <v>428</v>
      </c>
      <c r="G67" s="33">
        <v>43447</v>
      </c>
      <c r="H67" s="26">
        <v>38799.999999999993</v>
      </c>
      <c r="I67" s="26">
        <v>7439.95</v>
      </c>
      <c r="J67" s="26">
        <v>31360.049999999996</v>
      </c>
      <c r="K67" s="26">
        <v>3136.0049999999992</v>
      </c>
      <c r="L67" s="27">
        <v>28224.044999999998</v>
      </c>
      <c r="M67" s="28">
        <v>34841.69</v>
      </c>
      <c r="N67" s="16">
        <v>3481.6400000000067</v>
      </c>
      <c r="O67" s="16">
        <v>31360.049999999996</v>
      </c>
      <c r="P67" s="16">
        <v>3136.0049999999987</v>
      </c>
      <c r="Q67" s="29">
        <v>28224.044999999998</v>
      </c>
      <c r="R67" s="30">
        <f t="shared" si="2"/>
        <v>-3958.3099999999904</v>
      </c>
      <c r="S67" s="30">
        <f t="shared" si="2"/>
        <v>-3958.3099999999931</v>
      </c>
      <c r="T67" s="30">
        <f t="shared" si="2"/>
        <v>0</v>
      </c>
      <c r="U67" s="30">
        <f t="shared" si="2"/>
        <v>0</v>
      </c>
      <c r="V67" s="31">
        <f t="shared" si="2"/>
        <v>0</v>
      </c>
      <c r="W67" s="20"/>
    </row>
    <row r="68" spans="1:23" x14ac:dyDescent="0.35">
      <c r="A68" s="60" t="s">
        <v>121</v>
      </c>
      <c r="B68" s="21" t="s">
        <v>122</v>
      </c>
      <c r="C68" s="21" t="s">
        <v>523</v>
      </c>
      <c r="D68" s="22" t="s">
        <v>22</v>
      </c>
      <c r="E68" s="23">
        <v>0.9</v>
      </c>
      <c r="F68" s="32" t="s">
        <v>429</v>
      </c>
      <c r="G68" s="33">
        <v>42481</v>
      </c>
      <c r="H68" s="26">
        <v>69000</v>
      </c>
      <c r="I68" s="26">
        <v>3500</v>
      </c>
      <c r="J68" s="26">
        <v>65500</v>
      </c>
      <c r="K68" s="26">
        <v>6549.9999999999982</v>
      </c>
      <c r="L68" s="27">
        <v>58950</v>
      </c>
      <c r="M68" s="28">
        <v>51148.42</v>
      </c>
      <c r="N68" s="16">
        <v>24.642222222231794</v>
      </c>
      <c r="O68" s="16">
        <v>51123.777777777766</v>
      </c>
      <c r="P68" s="16">
        <v>5112.3777777777759</v>
      </c>
      <c r="Q68" s="29">
        <v>46011.399999999994</v>
      </c>
      <c r="R68" s="30">
        <f t="shared" si="2"/>
        <v>-17851.580000000002</v>
      </c>
      <c r="S68" s="30">
        <f t="shared" si="2"/>
        <v>-3475.3577777777682</v>
      </c>
      <c r="T68" s="30">
        <f t="shared" si="2"/>
        <v>-14376.222222222234</v>
      </c>
      <c r="U68" s="30">
        <f t="shared" si="2"/>
        <v>-1437.6222222222223</v>
      </c>
      <c r="V68" s="31">
        <f t="shared" si="2"/>
        <v>-12938.600000000006</v>
      </c>
      <c r="W68" s="20"/>
    </row>
    <row r="69" spans="1:23" x14ac:dyDescent="0.35">
      <c r="A69" s="60" t="s">
        <v>123</v>
      </c>
      <c r="B69" s="21" t="s">
        <v>124</v>
      </c>
      <c r="C69" s="21" t="s">
        <v>523</v>
      </c>
      <c r="D69" s="22" t="s">
        <v>22</v>
      </c>
      <c r="E69" s="23">
        <v>0.9</v>
      </c>
      <c r="F69" s="32" t="s">
        <v>429</v>
      </c>
      <c r="G69" s="33">
        <v>42481</v>
      </c>
      <c r="H69" s="26">
        <v>123000</v>
      </c>
      <c r="I69" s="26">
        <v>8500</v>
      </c>
      <c r="J69" s="26">
        <v>114500</v>
      </c>
      <c r="K69" s="26">
        <v>11449.999999999998</v>
      </c>
      <c r="L69" s="27">
        <v>103050</v>
      </c>
      <c r="M69" s="28">
        <v>112803.79999999999</v>
      </c>
      <c r="N69" s="16">
        <v>2958.3666666666541</v>
      </c>
      <c r="O69" s="16">
        <v>109845.43333333333</v>
      </c>
      <c r="P69" s="16">
        <v>10984.543333333331</v>
      </c>
      <c r="Q69" s="29">
        <v>98860.89</v>
      </c>
      <c r="R69" s="30">
        <f t="shared" si="2"/>
        <v>-10196.200000000012</v>
      </c>
      <c r="S69" s="30">
        <f t="shared" si="2"/>
        <v>-5541.6333333333459</v>
      </c>
      <c r="T69" s="30">
        <f t="shared" si="2"/>
        <v>-4654.5666666666657</v>
      </c>
      <c r="U69" s="30">
        <f t="shared" si="2"/>
        <v>-465.45666666666693</v>
      </c>
      <c r="V69" s="31">
        <f t="shared" si="2"/>
        <v>-4189.1100000000006</v>
      </c>
      <c r="W69" s="20"/>
    </row>
    <row r="70" spans="1:23" x14ac:dyDescent="0.35">
      <c r="A70" s="60" t="s">
        <v>125</v>
      </c>
      <c r="B70" s="21" t="s">
        <v>126</v>
      </c>
      <c r="C70" s="21" t="s">
        <v>523</v>
      </c>
      <c r="D70" s="22" t="s">
        <v>22</v>
      </c>
      <c r="E70" s="23">
        <v>0.9</v>
      </c>
      <c r="F70" s="32" t="s">
        <v>410</v>
      </c>
      <c r="G70" s="33">
        <v>43986</v>
      </c>
      <c r="H70" s="26">
        <v>182000</v>
      </c>
      <c r="I70" s="26">
        <v>58753</v>
      </c>
      <c r="J70" s="26">
        <v>123247</v>
      </c>
      <c r="K70" s="26">
        <v>12324.699999999997</v>
      </c>
      <c r="L70" s="27">
        <v>110922.3</v>
      </c>
      <c r="M70" s="28">
        <v>173999.67</v>
      </c>
      <c r="N70" s="16">
        <v>50752.670000000013</v>
      </c>
      <c r="O70" s="16">
        <v>123247</v>
      </c>
      <c r="P70" s="16">
        <v>12324.699999999997</v>
      </c>
      <c r="Q70" s="29">
        <v>110922.3</v>
      </c>
      <c r="R70" s="30">
        <f t="shared" si="2"/>
        <v>-8000.3299999999872</v>
      </c>
      <c r="S70" s="30">
        <f t="shared" si="2"/>
        <v>-8000.3299999999872</v>
      </c>
      <c r="T70" s="30">
        <f t="shared" si="2"/>
        <v>0</v>
      </c>
      <c r="U70" s="30">
        <f t="shared" si="2"/>
        <v>0</v>
      </c>
      <c r="V70" s="31">
        <f t="shared" si="2"/>
        <v>0</v>
      </c>
      <c r="W70" s="20"/>
    </row>
    <row r="71" spans="1:23" x14ac:dyDescent="0.35">
      <c r="A71" s="60" t="s">
        <v>127</v>
      </c>
      <c r="B71" s="21" t="s">
        <v>128</v>
      </c>
      <c r="C71" s="21" t="s">
        <v>523</v>
      </c>
      <c r="D71" s="22" t="s">
        <v>22</v>
      </c>
      <c r="E71" s="23">
        <v>0.9</v>
      </c>
      <c r="F71" s="32" t="s">
        <v>430</v>
      </c>
      <c r="G71" s="33">
        <v>42544</v>
      </c>
      <c r="H71" s="26">
        <v>32000</v>
      </c>
      <c r="I71" s="26">
        <v>0</v>
      </c>
      <c r="J71" s="26">
        <v>32000</v>
      </c>
      <c r="K71" s="26">
        <v>3199.9999999999991</v>
      </c>
      <c r="L71" s="27">
        <v>28800</v>
      </c>
      <c r="M71" s="28">
        <v>25573.860000000004</v>
      </c>
      <c r="N71" s="16">
        <v>746.08222222222685</v>
      </c>
      <c r="O71" s="16">
        <v>24827.777777777777</v>
      </c>
      <c r="P71" s="16">
        <v>2482.7777777777774</v>
      </c>
      <c r="Q71" s="29">
        <v>22345</v>
      </c>
      <c r="R71" s="30">
        <f t="shared" si="2"/>
        <v>-6426.1399999999958</v>
      </c>
      <c r="S71" s="30">
        <f t="shared" si="2"/>
        <v>746.08222222222685</v>
      </c>
      <c r="T71" s="30">
        <f t="shared" si="2"/>
        <v>-7172.2222222222226</v>
      </c>
      <c r="U71" s="30">
        <f t="shared" si="2"/>
        <v>-717.22222222222172</v>
      </c>
      <c r="V71" s="31">
        <f t="shared" si="2"/>
        <v>-6455</v>
      </c>
      <c r="W71" s="20"/>
    </row>
    <row r="72" spans="1:23" x14ac:dyDescent="0.35">
      <c r="A72" s="60" t="s">
        <v>129</v>
      </c>
      <c r="B72" s="21" t="s">
        <v>130</v>
      </c>
      <c r="C72" s="21" t="s">
        <v>523</v>
      </c>
      <c r="D72" s="22" t="s">
        <v>22</v>
      </c>
      <c r="E72" s="23">
        <v>0.9</v>
      </c>
      <c r="F72" s="32" t="s">
        <v>431</v>
      </c>
      <c r="G72" s="33" t="s">
        <v>432</v>
      </c>
      <c r="H72" s="26">
        <v>40000</v>
      </c>
      <c r="I72" s="26">
        <v>2000</v>
      </c>
      <c r="J72" s="26">
        <v>38000</v>
      </c>
      <c r="K72" s="26">
        <v>3799.9999999999991</v>
      </c>
      <c r="L72" s="27">
        <v>34200</v>
      </c>
      <c r="M72" s="28">
        <v>19194.29</v>
      </c>
      <c r="N72" s="16">
        <v>0</v>
      </c>
      <c r="O72" s="16">
        <v>19194.429</v>
      </c>
      <c r="P72" s="16">
        <v>1919.4289999999996</v>
      </c>
      <c r="Q72" s="29">
        <v>17275</v>
      </c>
      <c r="R72" s="30">
        <f t="shared" si="2"/>
        <v>-20805.71</v>
      </c>
      <c r="S72" s="30">
        <f t="shared" si="2"/>
        <v>-2000</v>
      </c>
      <c r="T72" s="30">
        <f t="shared" si="2"/>
        <v>-18805.571</v>
      </c>
      <c r="U72" s="30">
        <f t="shared" si="2"/>
        <v>-1880.5709999999995</v>
      </c>
      <c r="V72" s="31">
        <f t="shared" si="2"/>
        <v>-16925</v>
      </c>
      <c r="W72" s="20"/>
    </row>
    <row r="73" spans="1:23" x14ac:dyDescent="0.35">
      <c r="A73" s="60" t="s">
        <v>131</v>
      </c>
      <c r="B73" s="21" t="s">
        <v>132</v>
      </c>
      <c r="C73" s="21" t="s">
        <v>523</v>
      </c>
      <c r="D73" s="22" t="s">
        <v>22</v>
      </c>
      <c r="E73" s="23">
        <v>0.9</v>
      </c>
      <c r="F73" s="32" t="s">
        <v>410</v>
      </c>
      <c r="G73" s="33">
        <v>43986</v>
      </c>
      <c r="H73" s="26">
        <v>67000</v>
      </c>
      <c r="I73" s="26">
        <v>20512.349999999999</v>
      </c>
      <c r="J73" s="26">
        <v>46487.65</v>
      </c>
      <c r="K73" s="26">
        <v>4648.7649999999994</v>
      </c>
      <c r="L73" s="27">
        <v>41838.885000000002</v>
      </c>
      <c r="M73" s="28">
        <v>55695.89</v>
      </c>
      <c r="N73" s="16">
        <v>9208.239999999998</v>
      </c>
      <c r="O73" s="16">
        <v>46487.65</v>
      </c>
      <c r="P73" s="16">
        <v>4648.7649999999994</v>
      </c>
      <c r="Q73" s="29">
        <v>41838.885000000002</v>
      </c>
      <c r="R73" s="30">
        <f t="shared" si="2"/>
        <v>-11304.11</v>
      </c>
      <c r="S73" s="30">
        <f t="shared" si="2"/>
        <v>-11304.11</v>
      </c>
      <c r="T73" s="30">
        <f t="shared" si="2"/>
        <v>0</v>
      </c>
      <c r="U73" s="30">
        <f t="shared" si="2"/>
        <v>0</v>
      </c>
      <c r="V73" s="31">
        <f t="shared" si="2"/>
        <v>0</v>
      </c>
      <c r="W73" s="20"/>
    </row>
    <row r="74" spans="1:23" x14ac:dyDescent="0.35">
      <c r="A74" s="60" t="s">
        <v>140</v>
      </c>
      <c r="B74" s="21">
        <v>3256</v>
      </c>
      <c r="C74" s="21" t="s">
        <v>525</v>
      </c>
      <c r="D74" s="22" t="s">
        <v>141</v>
      </c>
      <c r="E74" s="23">
        <v>0.85</v>
      </c>
      <c r="F74" s="32" t="s">
        <v>437</v>
      </c>
      <c r="G74" s="33">
        <v>42272</v>
      </c>
      <c r="H74" s="26">
        <v>82000</v>
      </c>
      <c r="I74" s="26">
        <v>2000</v>
      </c>
      <c r="J74" s="26">
        <v>80000</v>
      </c>
      <c r="K74" s="26">
        <v>12000.000000000002</v>
      </c>
      <c r="L74" s="27">
        <v>68000</v>
      </c>
      <c r="M74" s="28">
        <v>33027.440000000002</v>
      </c>
      <c r="N74" s="16">
        <v>4.7058823620318435E-3</v>
      </c>
      <c r="O74" s="16">
        <v>33027.43529411764</v>
      </c>
      <c r="P74" s="16">
        <v>4954.115294117647</v>
      </c>
      <c r="Q74" s="29">
        <v>28073.319999999996</v>
      </c>
      <c r="R74" s="30">
        <f t="shared" si="2"/>
        <v>-48972.56</v>
      </c>
      <c r="S74" s="30">
        <f t="shared" si="2"/>
        <v>-1999.995294117638</v>
      </c>
      <c r="T74" s="30">
        <f t="shared" si="2"/>
        <v>-46972.56470588236</v>
      </c>
      <c r="U74" s="30">
        <f t="shared" si="2"/>
        <v>-7045.8847058823549</v>
      </c>
      <c r="V74" s="31">
        <f t="shared" si="2"/>
        <v>-39926.680000000008</v>
      </c>
      <c r="W74" s="20"/>
    </row>
    <row r="75" spans="1:23" x14ac:dyDescent="0.35">
      <c r="A75" s="60" t="s">
        <v>142</v>
      </c>
      <c r="B75" s="21" t="s">
        <v>143</v>
      </c>
      <c r="C75" s="21" t="s">
        <v>525</v>
      </c>
      <c r="D75" s="22" t="s">
        <v>25</v>
      </c>
      <c r="E75" s="23">
        <v>0.9</v>
      </c>
      <c r="F75" s="32" t="s">
        <v>415</v>
      </c>
      <c r="G75" s="33">
        <v>44364</v>
      </c>
      <c r="H75" s="26">
        <v>3500</v>
      </c>
      <c r="I75" s="26">
        <v>100</v>
      </c>
      <c r="J75" s="26">
        <v>3400</v>
      </c>
      <c r="K75" s="26">
        <v>339.99999999999994</v>
      </c>
      <c r="L75" s="27">
        <v>3060</v>
      </c>
      <c r="M75" s="28">
        <v>3937.8500000000004</v>
      </c>
      <c r="N75" s="16">
        <v>809.49444444444498</v>
      </c>
      <c r="O75" s="16">
        <v>3128.3555555555554</v>
      </c>
      <c r="P75" s="16">
        <v>312.83555555555546</v>
      </c>
      <c r="Q75" s="29">
        <v>2815.52</v>
      </c>
      <c r="R75" s="30">
        <f t="shared" si="2"/>
        <v>437.85000000000036</v>
      </c>
      <c r="S75" s="30">
        <f t="shared" si="2"/>
        <v>709.49444444444498</v>
      </c>
      <c r="T75" s="30">
        <f t="shared" si="2"/>
        <v>-271.64444444444462</v>
      </c>
      <c r="U75" s="30">
        <f t="shared" si="2"/>
        <v>-27.164444444444484</v>
      </c>
      <c r="V75" s="31">
        <f t="shared" si="2"/>
        <v>-244.48000000000002</v>
      </c>
      <c r="W75" s="20"/>
    </row>
    <row r="76" spans="1:23" x14ac:dyDescent="0.35">
      <c r="A76" s="60" t="s">
        <v>388</v>
      </c>
      <c r="B76" s="21" t="s">
        <v>389</v>
      </c>
      <c r="C76" s="21" t="s">
        <v>525</v>
      </c>
      <c r="D76" s="22" t="s">
        <v>390</v>
      </c>
      <c r="E76" s="23">
        <v>1</v>
      </c>
      <c r="F76" s="32" t="s">
        <v>514</v>
      </c>
      <c r="G76" s="33" t="s">
        <v>433</v>
      </c>
      <c r="H76" s="26">
        <v>3000</v>
      </c>
      <c r="I76" s="26"/>
      <c r="J76" s="26">
        <v>3000</v>
      </c>
      <c r="K76" s="26">
        <v>0</v>
      </c>
      <c r="L76" s="27">
        <v>3000</v>
      </c>
      <c r="M76" s="28">
        <v>3000</v>
      </c>
      <c r="N76" s="16">
        <v>0</v>
      </c>
      <c r="O76" s="16">
        <v>3000</v>
      </c>
      <c r="P76" s="16">
        <v>0</v>
      </c>
      <c r="Q76" s="29">
        <v>3000</v>
      </c>
      <c r="R76" s="30">
        <f t="shared" si="2"/>
        <v>0</v>
      </c>
      <c r="S76" s="30">
        <f t="shared" si="2"/>
        <v>0</v>
      </c>
      <c r="T76" s="30">
        <f t="shared" si="2"/>
        <v>0</v>
      </c>
      <c r="U76" s="30">
        <f t="shared" si="2"/>
        <v>0</v>
      </c>
      <c r="V76" s="31">
        <f t="shared" si="2"/>
        <v>0</v>
      </c>
      <c r="W76" s="20"/>
    </row>
    <row r="77" spans="1:23" x14ac:dyDescent="0.35">
      <c r="A77" s="60" t="s">
        <v>144</v>
      </c>
      <c r="B77" s="21">
        <v>3213</v>
      </c>
      <c r="C77" s="21" t="s">
        <v>526</v>
      </c>
      <c r="D77" s="22" t="s">
        <v>95</v>
      </c>
      <c r="E77" s="23">
        <v>0.95</v>
      </c>
      <c r="F77" s="32" t="s">
        <v>438</v>
      </c>
      <c r="G77" s="33">
        <v>42272</v>
      </c>
      <c r="H77" s="26">
        <v>17200</v>
      </c>
      <c r="I77" s="26">
        <v>200</v>
      </c>
      <c r="J77" s="26">
        <v>17000</v>
      </c>
      <c r="K77" s="26">
        <v>850.0000000000008</v>
      </c>
      <c r="L77" s="27">
        <v>16150</v>
      </c>
      <c r="M77" s="28">
        <v>11157.160000000002</v>
      </c>
      <c r="N77" s="16">
        <v>191.20210526315896</v>
      </c>
      <c r="O77" s="16">
        <v>10965.957894736843</v>
      </c>
      <c r="P77" s="16">
        <v>548.29789473684264</v>
      </c>
      <c r="Q77" s="29">
        <v>10417.66</v>
      </c>
      <c r="R77" s="30">
        <f t="shared" si="2"/>
        <v>-6042.8399999999983</v>
      </c>
      <c r="S77" s="30">
        <f t="shared" si="2"/>
        <v>-8.7978947368410445</v>
      </c>
      <c r="T77" s="30">
        <f t="shared" si="2"/>
        <v>-6034.0421052631573</v>
      </c>
      <c r="U77" s="30">
        <f t="shared" si="2"/>
        <v>-301.70210526315816</v>
      </c>
      <c r="V77" s="31">
        <f t="shared" si="2"/>
        <v>-5732.34</v>
      </c>
      <c r="W77" s="20"/>
    </row>
    <row r="78" spans="1:23" x14ac:dyDescent="0.35">
      <c r="A78" s="60" t="s">
        <v>145</v>
      </c>
      <c r="B78" s="21" t="s">
        <v>146</v>
      </c>
      <c r="C78" s="21" t="s">
        <v>526</v>
      </c>
      <c r="D78" s="22" t="s">
        <v>95</v>
      </c>
      <c r="E78" s="23">
        <v>0.95</v>
      </c>
      <c r="F78" s="32" t="s">
        <v>439</v>
      </c>
      <c r="G78" s="33" t="s">
        <v>396</v>
      </c>
      <c r="H78" s="26">
        <v>29200</v>
      </c>
      <c r="I78" s="26">
        <v>200</v>
      </c>
      <c r="J78" s="26">
        <v>29000</v>
      </c>
      <c r="K78" s="26">
        <v>1450.0000000000014</v>
      </c>
      <c r="L78" s="27">
        <v>27550</v>
      </c>
      <c r="M78" s="28">
        <v>28402.800000000003</v>
      </c>
      <c r="N78" s="16">
        <v>200</v>
      </c>
      <c r="O78" s="16">
        <v>28202.790000000005</v>
      </c>
      <c r="P78" s="16">
        <v>1410.1400000000015</v>
      </c>
      <c r="Q78" s="29">
        <v>26792.65</v>
      </c>
      <c r="R78" s="30">
        <f t="shared" si="2"/>
        <v>-797.19999999999709</v>
      </c>
      <c r="S78" s="30">
        <f t="shared" si="2"/>
        <v>0</v>
      </c>
      <c r="T78" s="30">
        <f t="shared" si="2"/>
        <v>-797.20999999999549</v>
      </c>
      <c r="U78" s="30">
        <f t="shared" si="2"/>
        <v>-39.8599999999999</v>
      </c>
      <c r="V78" s="31">
        <f t="shared" si="2"/>
        <v>-757.34999999999854</v>
      </c>
      <c r="W78" s="20"/>
    </row>
    <row r="79" spans="1:23" x14ac:dyDescent="0.35">
      <c r="A79" s="60" t="s">
        <v>147</v>
      </c>
      <c r="B79" s="21" t="s">
        <v>148</v>
      </c>
      <c r="C79" s="21" t="s">
        <v>526</v>
      </c>
      <c r="D79" s="22" t="s">
        <v>95</v>
      </c>
      <c r="E79" s="23">
        <v>0.95</v>
      </c>
      <c r="F79" s="32" t="s">
        <v>440</v>
      </c>
      <c r="G79" s="33" t="s">
        <v>441</v>
      </c>
      <c r="H79" s="35">
        <v>20200</v>
      </c>
      <c r="I79" s="35">
        <v>200</v>
      </c>
      <c r="J79" s="35">
        <v>20000</v>
      </c>
      <c r="K79" s="35">
        <v>1000.0000000000009</v>
      </c>
      <c r="L79" s="36">
        <v>19000</v>
      </c>
      <c r="M79" s="26">
        <v>6941.4599999999991</v>
      </c>
      <c r="N79" s="16">
        <v>199.99684210526266</v>
      </c>
      <c r="O79" s="16">
        <v>6741.4631578947365</v>
      </c>
      <c r="P79" s="16">
        <v>337.07315789473711</v>
      </c>
      <c r="Q79" s="27">
        <v>6404.3899999999994</v>
      </c>
      <c r="R79" s="30">
        <f t="shared" si="2"/>
        <v>-13258.54</v>
      </c>
      <c r="S79" s="30">
        <f t="shared" si="2"/>
        <v>-3.1578947373418487E-3</v>
      </c>
      <c r="T79" s="30">
        <f t="shared" si="2"/>
        <v>-13258.536842105263</v>
      </c>
      <c r="U79" s="30">
        <f t="shared" si="2"/>
        <v>-662.92684210526386</v>
      </c>
      <c r="V79" s="31">
        <f t="shared" si="2"/>
        <v>-12595.61</v>
      </c>
      <c r="W79" s="20"/>
    </row>
    <row r="80" spans="1:23" x14ac:dyDescent="0.35">
      <c r="A80" s="60" t="s">
        <v>149</v>
      </c>
      <c r="B80" s="21">
        <v>3203</v>
      </c>
      <c r="C80" s="21" t="s">
        <v>526</v>
      </c>
      <c r="D80" s="22" t="s">
        <v>95</v>
      </c>
      <c r="E80" s="23">
        <v>0.95</v>
      </c>
      <c r="F80" s="32" t="s">
        <v>442</v>
      </c>
      <c r="G80" s="33" t="s">
        <v>401</v>
      </c>
      <c r="H80" s="26">
        <v>10200</v>
      </c>
      <c r="I80" s="26">
        <v>200</v>
      </c>
      <c r="J80" s="26">
        <v>10000</v>
      </c>
      <c r="K80" s="26">
        <v>500.00000000000045</v>
      </c>
      <c r="L80" s="27">
        <v>9500</v>
      </c>
      <c r="M80" s="28">
        <v>8096.1600000000017</v>
      </c>
      <c r="N80" s="16">
        <v>2.1052631591373938E-3</v>
      </c>
      <c r="O80" s="16">
        <v>8096.1578947368425</v>
      </c>
      <c r="P80" s="16">
        <v>404.80789473684251</v>
      </c>
      <c r="Q80" s="29">
        <v>7691.35</v>
      </c>
      <c r="R80" s="30">
        <f t="shared" si="2"/>
        <v>-2103.8399999999983</v>
      </c>
      <c r="S80" s="30">
        <f t="shared" si="2"/>
        <v>-199.99789473684086</v>
      </c>
      <c r="T80" s="30">
        <f t="shared" si="2"/>
        <v>-1903.8421052631575</v>
      </c>
      <c r="U80" s="30">
        <f t="shared" si="2"/>
        <v>-95.192105263157941</v>
      </c>
      <c r="V80" s="31">
        <f t="shared" si="2"/>
        <v>-1808.6499999999996</v>
      </c>
      <c r="W80" s="20"/>
    </row>
    <row r="81" spans="1:23" ht="20" x14ac:dyDescent="0.35">
      <c r="A81" s="60" t="s">
        <v>150</v>
      </c>
      <c r="B81" s="21" t="s">
        <v>151</v>
      </c>
      <c r="C81" s="21" t="s">
        <v>526</v>
      </c>
      <c r="D81" s="22" t="s">
        <v>95</v>
      </c>
      <c r="E81" s="23">
        <v>0.95</v>
      </c>
      <c r="F81" s="32" t="s">
        <v>443</v>
      </c>
      <c r="G81" s="25" t="s">
        <v>444</v>
      </c>
      <c r="H81" s="34">
        <v>15150</v>
      </c>
      <c r="I81" s="34">
        <v>200</v>
      </c>
      <c r="J81" s="34">
        <v>14950</v>
      </c>
      <c r="K81" s="34">
        <v>747.50000000000068</v>
      </c>
      <c r="L81" s="29">
        <v>14202.5</v>
      </c>
      <c r="M81" s="28">
        <v>13597.18</v>
      </c>
      <c r="N81" s="16">
        <v>200.0010526315782</v>
      </c>
      <c r="O81" s="16">
        <v>13397.178947368422</v>
      </c>
      <c r="P81" s="16">
        <v>669.8589473684217</v>
      </c>
      <c r="Q81" s="29">
        <v>12727.32</v>
      </c>
      <c r="R81" s="30">
        <f t="shared" si="2"/>
        <v>-1552.8199999999997</v>
      </c>
      <c r="S81" s="30">
        <f t="shared" si="2"/>
        <v>1.0526315782044549E-3</v>
      </c>
      <c r="T81" s="30">
        <f t="shared" si="2"/>
        <v>-1552.8210526315779</v>
      </c>
      <c r="U81" s="30">
        <f t="shared" si="2"/>
        <v>-77.641052631578987</v>
      </c>
      <c r="V81" s="31">
        <f t="shared" si="2"/>
        <v>-1475.1800000000003</v>
      </c>
      <c r="W81" s="20"/>
    </row>
    <row r="82" spans="1:23" x14ac:dyDescent="0.35">
      <c r="A82" s="60" t="s">
        <v>152</v>
      </c>
      <c r="B82" s="21">
        <v>3214</v>
      </c>
      <c r="C82" s="21" t="s">
        <v>526</v>
      </c>
      <c r="D82" s="22" t="s">
        <v>95</v>
      </c>
      <c r="E82" s="23">
        <v>0.95</v>
      </c>
      <c r="F82" s="32" t="s">
        <v>445</v>
      </c>
      <c r="G82" s="33">
        <v>42272</v>
      </c>
      <c r="H82" s="26">
        <v>8400</v>
      </c>
      <c r="I82" s="26">
        <v>200</v>
      </c>
      <c r="J82" s="26">
        <v>8200</v>
      </c>
      <c r="K82" s="26">
        <v>410.00000000000034</v>
      </c>
      <c r="L82" s="27">
        <v>7790</v>
      </c>
      <c r="M82" s="28">
        <v>6438.3</v>
      </c>
      <c r="N82" s="16">
        <v>111.38421052631475</v>
      </c>
      <c r="O82" s="16">
        <v>6326.9157894736854</v>
      </c>
      <c r="P82" s="16">
        <v>316.34578947368453</v>
      </c>
      <c r="Q82" s="29">
        <v>6010.5700000000006</v>
      </c>
      <c r="R82" s="30">
        <f t="shared" si="2"/>
        <v>-1961.6999999999998</v>
      </c>
      <c r="S82" s="30">
        <f t="shared" si="2"/>
        <v>-88.615789473685254</v>
      </c>
      <c r="T82" s="30">
        <f t="shared" si="2"/>
        <v>-1873.0842105263146</v>
      </c>
      <c r="U82" s="30">
        <f t="shared" si="2"/>
        <v>-93.654210526315808</v>
      </c>
      <c r="V82" s="31">
        <f t="shared" si="2"/>
        <v>-1779.4299999999994</v>
      </c>
      <c r="W82" s="20"/>
    </row>
    <row r="83" spans="1:23" x14ac:dyDescent="0.35">
      <c r="A83" s="60" t="s">
        <v>153</v>
      </c>
      <c r="B83" s="21" t="s">
        <v>154</v>
      </c>
      <c r="C83" s="21" t="s">
        <v>526</v>
      </c>
      <c r="D83" s="22" t="s">
        <v>95</v>
      </c>
      <c r="E83" s="23">
        <v>0.95</v>
      </c>
      <c r="F83" s="32" t="s">
        <v>446</v>
      </c>
      <c r="G83" s="33" t="s">
        <v>447</v>
      </c>
      <c r="H83" s="26">
        <v>15200</v>
      </c>
      <c r="I83" s="26">
        <v>200</v>
      </c>
      <c r="J83" s="26">
        <v>15000</v>
      </c>
      <c r="K83" s="26">
        <v>750.00000000000068</v>
      </c>
      <c r="L83" s="27">
        <v>14250</v>
      </c>
      <c r="M83" s="28">
        <v>14580.66</v>
      </c>
      <c r="N83" s="16">
        <v>199.99684210526357</v>
      </c>
      <c r="O83" s="16">
        <v>14380.663157894736</v>
      </c>
      <c r="P83" s="16">
        <v>719.03315789473743</v>
      </c>
      <c r="Q83" s="29">
        <v>13661.63</v>
      </c>
      <c r="R83" s="30">
        <f t="shared" si="2"/>
        <v>-619.34000000000015</v>
      </c>
      <c r="S83" s="30">
        <f t="shared" si="2"/>
        <v>-3.157894736432354E-3</v>
      </c>
      <c r="T83" s="30">
        <f t="shared" si="2"/>
        <v>-619.33684210526371</v>
      </c>
      <c r="U83" s="30">
        <f t="shared" si="2"/>
        <v>-30.966842105263254</v>
      </c>
      <c r="V83" s="31">
        <f t="shared" si="2"/>
        <v>-588.3700000000008</v>
      </c>
      <c r="W83" s="20"/>
    </row>
    <row r="84" spans="1:23" x14ac:dyDescent="0.35">
      <c r="A84" s="60" t="s">
        <v>155</v>
      </c>
      <c r="B84" s="21">
        <v>3258</v>
      </c>
      <c r="C84" s="21" t="s">
        <v>526</v>
      </c>
      <c r="D84" s="22" t="s">
        <v>95</v>
      </c>
      <c r="E84" s="23">
        <v>0.95</v>
      </c>
      <c r="F84" s="32" t="s">
        <v>445</v>
      </c>
      <c r="G84" s="33">
        <v>42272</v>
      </c>
      <c r="H84" s="26">
        <v>22200</v>
      </c>
      <c r="I84" s="26">
        <v>200</v>
      </c>
      <c r="J84" s="26">
        <v>22000</v>
      </c>
      <c r="K84" s="26">
        <v>1100.0000000000009</v>
      </c>
      <c r="L84" s="27">
        <v>20900</v>
      </c>
      <c r="M84" s="28">
        <v>17134.670000000002</v>
      </c>
      <c r="N84" s="16">
        <v>1530.1226315789499</v>
      </c>
      <c r="O84" s="16">
        <v>15604.547368421052</v>
      </c>
      <c r="P84" s="16">
        <v>780.22736842105326</v>
      </c>
      <c r="Q84" s="29">
        <v>14824.319999999998</v>
      </c>
      <c r="R84" s="30">
        <f t="shared" si="2"/>
        <v>-5065.3299999999981</v>
      </c>
      <c r="S84" s="30">
        <f t="shared" si="2"/>
        <v>1330.1226315789499</v>
      </c>
      <c r="T84" s="30">
        <f t="shared" si="2"/>
        <v>-6395.4526315789481</v>
      </c>
      <c r="U84" s="30">
        <f t="shared" si="2"/>
        <v>-319.77263157894765</v>
      </c>
      <c r="V84" s="31">
        <f t="shared" si="2"/>
        <v>-6075.6800000000021</v>
      </c>
      <c r="W84" s="20"/>
    </row>
    <row r="85" spans="1:23" x14ac:dyDescent="0.35">
      <c r="A85" s="60" t="s">
        <v>156</v>
      </c>
      <c r="B85" s="21" t="s">
        <v>157</v>
      </c>
      <c r="C85" s="21" t="s">
        <v>526</v>
      </c>
      <c r="D85" s="22" t="s">
        <v>95</v>
      </c>
      <c r="E85" s="23">
        <v>0.95</v>
      </c>
      <c r="F85" s="32" t="s">
        <v>448</v>
      </c>
      <c r="G85" s="33">
        <v>43083</v>
      </c>
      <c r="H85" s="26">
        <v>22200</v>
      </c>
      <c r="I85" s="26">
        <v>200</v>
      </c>
      <c r="J85" s="26">
        <v>22000</v>
      </c>
      <c r="K85" s="26">
        <v>1100.0000000000009</v>
      </c>
      <c r="L85" s="27">
        <v>20900</v>
      </c>
      <c r="M85" s="28">
        <v>22196.760000000002</v>
      </c>
      <c r="N85" s="16">
        <v>200.00210526315641</v>
      </c>
      <c r="O85" s="16">
        <v>21996.757894736846</v>
      </c>
      <c r="P85" s="16">
        <v>1099.8378947368433</v>
      </c>
      <c r="Q85" s="29">
        <v>20896.920000000002</v>
      </c>
      <c r="R85" s="30">
        <f t="shared" si="2"/>
        <v>-3.2399999999979627</v>
      </c>
      <c r="S85" s="30">
        <f t="shared" si="2"/>
        <v>2.1052631564089097E-3</v>
      </c>
      <c r="T85" s="30">
        <f t="shared" si="2"/>
        <v>-3.2421052631543716</v>
      </c>
      <c r="U85" s="30">
        <f t="shared" si="2"/>
        <v>-0.16210526315762763</v>
      </c>
      <c r="V85" s="31">
        <f t="shared" si="2"/>
        <v>-3.0799999999981083</v>
      </c>
      <c r="W85" s="20"/>
    </row>
    <row r="86" spans="1:23" x14ac:dyDescent="0.35">
      <c r="A86" s="60" t="s">
        <v>158</v>
      </c>
      <c r="B86" s="21" t="s">
        <v>159</v>
      </c>
      <c r="C86" s="21" t="s">
        <v>526</v>
      </c>
      <c r="D86" s="22" t="s">
        <v>95</v>
      </c>
      <c r="E86" s="23">
        <v>0.95</v>
      </c>
      <c r="F86" s="32" t="s">
        <v>440</v>
      </c>
      <c r="G86" s="33" t="s">
        <v>441</v>
      </c>
      <c r="H86" s="26">
        <v>35300</v>
      </c>
      <c r="I86" s="26">
        <v>300</v>
      </c>
      <c r="J86" s="26">
        <v>35000</v>
      </c>
      <c r="K86" s="26">
        <v>1750.0000000000016</v>
      </c>
      <c r="L86" s="27">
        <v>33250</v>
      </c>
      <c r="M86" s="28">
        <v>32256.65</v>
      </c>
      <c r="N86" s="16">
        <v>299.99736842105267</v>
      </c>
      <c r="O86" s="16">
        <v>31956.652631578949</v>
      </c>
      <c r="P86" s="16">
        <v>1597.8326315789488</v>
      </c>
      <c r="Q86" s="29">
        <v>30358.82</v>
      </c>
      <c r="R86" s="30">
        <f t="shared" si="2"/>
        <v>-3043.3499999999985</v>
      </c>
      <c r="S86" s="30">
        <f t="shared" si="2"/>
        <v>-2.6315789473301265E-3</v>
      </c>
      <c r="T86" s="30">
        <f t="shared" si="2"/>
        <v>-3043.3473684210512</v>
      </c>
      <c r="U86" s="30">
        <f t="shared" si="2"/>
        <v>-152.16736842105274</v>
      </c>
      <c r="V86" s="31">
        <f t="shared" si="2"/>
        <v>-2891.1800000000003</v>
      </c>
      <c r="W86" s="20"/>
    </row>
    <row r="87" spans="1:23" x14ac:dyDescent="0.35">
      <c r="A87" s="60" t="s">
        <v>160</v>
      </c>
      <c r="B87" s="21">
        <v>3215</v>
      </c>
      <c r="C87" s="21" t="s">
        <v>526</v>
      </c>
      <c r="D87" s="22" t="s">
        <v>95</v>
      </c>
      <c r="E87" s="23">
        <v>0.95</v>
      </c>
      <c r="F87" s="32" t="s">
        <v>445</v>
      </c>
      <c r="G87" s="33">
        <v>42272</v>
      </c>
      <c r="H87" s="26">
        <v>21000</v>
      </c>
      <c r="I87" s="26">
        <v>200</v>
      </c>
      <c r="J87" s="26">
        <v>20800</v>
      </c>
      <c r="K87" s="26">
        <v>1040.0000000000009</v>
      </c>
      <c r="L87" s="27">
        <v>19760</v>
      </c>
      <c r="M87" s="28">
        <v>12560.480000000001</v>
      </c>
      <c r="N87" s="16">
        <v>1233.6589473684198</v>
      </c>
      <c r="O87" s="16">
        <v>11326.821052631582</v>
      </c>
      <c r="P87" s="16">
        <v>566.3410526315796</v>
      </c>
      <c r="Q87" s="29">
        <v>10760.480000000001</v>
      </c>
      <c r="R87" s="30">
        <f t="shared" si="2"/>
        <v>-8439.5199999999986</v>
      </c>
      <c r="S87" s="30">
        <f t="shared" si="2"/>
        <v>1033.6589473684198</v>
      </c>
      <c r="T87" s="30">
        <f t="shared" si="2"/>
        <v>-9473.1789473684184</v>
      </c>
      <c r="U87" s="30">
        <f t="shared" si="2"/>
        <v>-473.65894736842131</v>
      </c>
      <c r="V87" s="31">
        <f t="shared" si="2"/>
        <v>-8999.5199999999986</v>
      </c>
      <c r="W87" s="20"/>
    </row>
    <row r="88" spans="1:23" x14ac:dyDescent="0.35">
      <c r="A88" s="60" t="s">
        <v>161</v>
      </c>
      <c r="B88" s="21" t="s">
        <v>162</v>
      </c>
      <c r="C88" s="21" t="s">
        <v>526</v>
      </c>
      <c r="D88" s="22" t="s">
        <v>95</v>
      </c>
      <c r="E88" s="23">
        <v>0.95</v>
      </c>
      <c r="F88" s="32" t="s">
        <v>440</v>
      </c>
      <c r="G88" s="33" t="s">
        <v>441</v>
      </c>
      <c r="H88" s="26">
        <v>18200</v>
      </c>
      <c r="I88" s="26">
        <v>200</v>
      </c>
      <c r="J88" s="26">
        <v>18000</v>
      </c>
      <c r="K88" s="26">
        <v>900.0000000000008</v>
      </c>
      <c r="L88" s="27">
        <v>17100</v>
      </c>
      <c r="M88" s="28">
        <v>12286.77</v>
      </c>
      <c r="N88" s="26">
        <v>200.00157894736731</v>
      </c>
      <c r="O88" s="16">
        <v>12086.768421052633</v>
      </c>
      <c r="P88" s="16">
        <v>604.33842105263216</v>
      </c>
      <c r="Q88" s="29">
        <v>11482.43</v>
      </c>
      <c r="R88" s="30">
        <f t="shared" si="2"/>
        <v>-5913.23</v>
      </c>
      <c r="S88" s="30">
        <f t="shared" si="2"/>
        <v>1.5789473673066823E-3</v>
      </c>
      <c r="T88" s="30">
        <f t="shared" si="2"/>
        <v>-5913.2315789473669</v>
      </c>
      <c r="U88" s="30">
        <f t="shared" si="2"/>
        <v>-295.66157894736864</v>
      </c>
      <c r="V88" s="31">
        <f t="shared" si="2"/>
        <v>-5617.57</v>
      </c>
      <c r="W88" s="20"/>
    </row>
    <row r="89" spans="1:23" x14ac:dyDescent="0.35">
      <c r="A89" s="60" t="s">
        <v>163</v>
      </c>
      <c r="B89" s="21">
        <v>3259</v>
      </c>
      <c r="C89" s="21" t="s">
        <v>526</v>
      </c>
      <c r="D89" s="22" t="s">
        <v>95</v>
      </c>
      <c r="E89" s="23">
        <v>0.95</v>
      </c>
      <c r="F89" s="32" t="s">
        <v>449</v>
      </c>
      <c r="G89" s="25">
        <v>42810</v>
      </c>
      <c r="H89" s="26">
        <v>11200</v>
      </c>
      <c r="I89" s="26">
        <v>200</v>
      </c>
      <c r="J89" s="26">
        <v>11000</v>
      </c>
      <c r="K89" s="26">
        <v>550.00000000000045</v>
      </c>
      <c r="L89" s="27">
        <v>10450</v>
      </c>
      <c r="M89" s="26">
        <v>8271.9399999999987</v>
      </c>
      <c r="N89" s="16">
        <v>200.00315789473461</v>
      </c>
      <c r="O89" s="16">
        <v>8071.9368421052641</v>
      </c>
      <c r="P89" s="16">
        <v>403.59684210526359</v>
      </c>
      <c r="Q89" s="27">
        <v>7668.34</v>
      </c>
      <c r="R89" s="30">
        <f t="shared" si="2"/>
        <v>-2928.0600000000013</v>
      </c>
      <c r="S89" s="30">
        <f t="shared" si="2"/>
        <v>3.1578947346133646E-3</v>
      </c>
      <c r="T89" s="30">
        <f t="shared" si="2"/>
        <v>-2928.0631578947359</v>
      </c>
      <c r="U89" s="30">
        <f t="shared" si="2"/>
        <v>-146.40315789473686</v>
      </c>
      <c r="V89" s="31">
        <f t="shared" si="2"/>
        <v>-2781.66</v>
      </c>
      <c r="W89" s="20"/>
    </row>
    <row r="90" spans="1:23" x14ac:dyDescent="0.35">
      <c r="A90" s="60" t="s">
        <v>164</v>
      </c>
      <c r="B90" s="21">
        <v>3212</v>
      </c>
      <c r="C90" s="21" t="s">
        <v>526</v>
      </c>
      <c r="D90" s="22" t="s">
        <v>95</v>
      </c>
      <c r="E90" s="23">
        <v>0.95</v>
      </c>
      <c r="F90" s="32" t="s">
        <v>445</v>
      </c>
      <c r="G90" s="25">
        <v>42272</v>
      </c>
      <c r="H90" s="26">
        <v>65000</v>
      </c>
      <c r="I90" s="26">
        <v>200</v>
      </c>
      <c r="J90" s="26">
        <v>64800</v>
      </c>
      <c r="K90" s="26">
        <v>3240.0000000000027</v>
      </c>
      <c r="L90" s="27">
        <v>61560</v>
      </c>
      <c r="M90" s="30">
        <v>54510.46</v>
      </c>
      <c r="N90" s="16">
        <v>0</v>
      </c>
      <c r="O90" s="16">
        <v>54510.453000000009</v>
      </c>
      <c r="P90" s="16">
        <v>2725.5230000000024</v>
      </c>
      <c r="Q90" s="27">
        <v>51784.930000000008</v>
      </c>
      <c r="R90" s="30">
        <f t="shared" ref="R90:V105" si="3">M90-H90</f>
        <v>-10489.54</v>
      </c>
      <c r="S90" s="30">
        <f t="shared" si="3"/>
        <v>-200</v>
      </c>
      <c r="T90" s="30">
        <f t="shared" si="3"/>
        <v>-10289.546999999991</v>
      </c>
      <c r="U90" s="30">
        <f t="shared" si="3"/>
        <v>-514.47700000000032</v>
      </c>
      <c r="V90" s="31">
        <f t="shared" si="3"/>
        <v>-9775.0699999999924</v>
      </c>
      <c r="W90" s="20"/>
    </row>
    <row r="91" spans="1:23" x14ac:dyDescent="0.35">
      <c r="A91" s="60" t="s">
        <v>165</v>
      </c>
      <c r="B91" s="21" t="s">
        <v>166</v>
      </c>
      <c r="C91" s="21" t="s">
        <v>526</v>
      </c>
      <c r="D91" s="22" t="s">
        <v>95</v>
      </c>
      <c r="E91" s="23">
        <v>0.95</v>
      </c>
      <c r="F91" s="32" t="s">
        <v>450</v>
      </c>
      <c r="G91" s="25">
        <v>42481</v>
      </c>
      <c r="H91" s="26">
        <v>342700</v>
      </c>
      <c r="I91" s="26">
        <v>500</v>
      </c>
      <c r="J91" s="26">
        <v>342200</v>
      </c>
      <c r="K91" s="26">
        <v>17110.000000000015</v>
      </c>
      <c r="L91" s="27">
        <v>325090</v>
      </c>
      <c r="M91" s="30">
        <v>339056.87000000005</v>
      </c>
      <c r="N91" s="16">
        <v>0</v>
      </c>
      <c r="O91" s="16">
        <v>339056.87350000005</v>
      </c>
      <c r="P91" s="16">
        <v>16952.843500000017</v>
      </c>
      <c r="Q91" s="27">
        <v>322104.03000000003</v>
      </c>
      <c r="R91" s="30">
        <f t="shared" si="3"/>
        <v>-3643.1299999999464</v>
      </c>
      <c r="S91" s="30">
        <f t="shared" si="3"/>
        <v>-500</v>
      </c>
      <c r="T91" s="30">
        <f t="shared" si="3"/>
        <v>-3143.1264999999548</v>
      </c>
      <c r="U91" s="30">
        <f t="shared" si="3"/>
        <v>-157.15649999999732</v>
      </c>
      <c r="V91" s="31">
        <f t="shared" si="3"/>
        <v>-2985.9699999999721</v>
      </c>
      <c r="W91" s="20"/>
    </row>
    <row r="92" spans="1:23" x14ac:dyDescent="0.35">
      <c r="A92" s="60" t="s">
        <v>167</v>
      </c>
      <c r="B92" s="21" t="s">
        <v>168</v>
      </c>
      <c r="C92" s="21" t="s">
        <v>526</v>
      </c>
      <c r="D92" s="22" t="s">
        <v>95</v>
      </c>
      <c r="E92" s="23">
        <v>0.95</v>
      </c>
      <c r="F92" s="32" t="s">
        <v>451</v>
      </c>
      <c r="G92" s="25" t="s">
        <v>452</v>
      </c>
      <c r="H92" s="26">
        <v>499500</v>
      </c>
      <c r="I92" s="26">
        <v>311.87599999999998</v>
      </c>
      <c r="J92" s="26">
        <v>499188.12400000001</v>
      </c>
      <c r="K92" s="26">
        <v>24959.406200000023</v>
      </c>
      <c r="L92" s="27">
        <v>474228.71779999998</v>
      </c>
      <c r="M92" s="30">
        <v>499038.02000000008</v>
      </c>
      <c r="N92" s="16">
        <v>311.87263157899724</v>
      </c>
      <c r="O92" s="16">
        <v>498726.14736842108</v>
      </c>
      <c r="P92" s="16">
        <v>24936.307368421076</v>
      </c>
      <c r="Q92" s="27">
        <v>473789.84</v>
      </c>
      <c r="R92" s="30">
        <f t="shared" si="3"/>
        <v>-461.97999999992317</v>
      </c>
      <c r="S92" s="30">
        <f t="shared" si="3"/>
        <v>-3.3684210027331574E-3</v>
      </c>
      <c r="T92" s="30">
        <f t="shared" si="3"/>
        <v>-461.97663157893112</v>
      </c>
      <c r="U92" s="30">
        <f t="shared" si="3"/>
        <v>-23.098831578947284</v>
      </c>
      <c r="V92" s="31">
        <f t="shared" si="3"/>
        <v>-438.87779999995837</v>
      </c>
      <c r="W92" s="20"/>
    </row>
    <row r="93" spans="1:23" x14ac:dyDescent="0.35">
      <c r="A93" s="60" t="s">
        <v>169</v>
      </c>
      <c r="B93" s="21" t="s">
        <v>170</v>
      </c>
      <c r="C93" s="21" t="s">
        <v>526</v>
      </c>
      <c r="D93" s="22" t="s">
        <v>95</v>
      </c>
      <c r="E93" s="23">
        <v>0.95</v>
      </c>
      <c r="F93" s="32" t="s">
        <v>453</v>
      </c>
      <c r="G93" s="25" t="s">
        <v>426</v>
      </c>
      <c r="H93" s="26">
        <v>110500</v>
      </c>
      <c r="I93" s="26">
        <v>500</v>
      </c>
      <c r="J93" s="26">
        <v>110000</v>
      </c>
      <c r="K93" s="26">
        <v>5500.0000000000045</v>
      </c>
      <c r="L93" s="27">
        <v>104500</v>
      </c>
      <c r="M93" s="30">
        <v>109849.92</v>
      </c>
      <c r="N93" s="16">
        <v>200.00421052631282</v>
      </c>
      <c r="O93" s="16">
        <v>109649.91578947369</v>
      </c>
      <c r="P93" s="16">
        <v>5482.495789473689</v>
      </c>
      <c r="Q93" s="27">
        <v>104167.42</v>
      </c>
      <c r="R93" s="30">
        <f t="shared" si="3"/>
        <v>-650.08000000000175</v>
      </c>
      <c r="S93" s="30">
        <f t="shared" si="3"/>
        <v>-299.99578947368718</v>
      </c>
      <c r="T93" s="30">
        <f t="shared" si="3"/>
        <v>-350.08421052631456</v>
      </c>
      <c r="U93" s="30">
        <f t="shared" si="3"/>
        <v>-17.504210526315546</v>
      </c>
      <c r="V93" s="31">
        <f t="shared" si="3"/>
        <v>-332.58000000000175</v>
      </c>
      <c r="W93" s="20"/>
    </row>
    <row r="94" spans="1:23" x14ac:dyDescent="0.35">
      <c r="A94" s="60" t="s">
        <v>171</v>
      </c>
      <c r="B94" s="21">
        <v>3202</v>
      </c>
      <c r="C94" s="21" t="s">
        <v>526</v>
      </c>
      <c r="D94" s="22" t="s">
        <v>95</v>
      </c>
      <c r="E94" s="23">
        <v>0.95</v>
      </c>
      <c r="F94" s="32" t="s">
        <v>442</v>
      </c>
      <c r="G94" s="25">
        <v>42180</v>
      </c>
      <c r="H94" s="26">
        <v>7400</v>
      </c>
      <c r="I94" s="26">
        <v>200</v>
      </c>
      <c r="J94" s="26">
        <v>7200</v>
      </c>
      <c r="K94" s="26">
        <v>360.00000000000034</v>
      </c>
      <c r="L94" s="27">
        <v>6840</v>
      </c>
      <c r="M94" s="30">
        <v>3660.8</v>
      </c>
      <c r="N94" s="16">
        <v>66.799999999999727</v>
      </c>
      <c r="O94" s="16">
        <v>3594.0000000000005</v>
      </c>
      <c r="P94" s="16">
        <v>179.70000000000019</v>
      </c>
      <c r="Q94" s="27">
        <v>3414.3</v>
      </c>
      <c r="R94" s="30">
        <f t="shared" si="3"/>
        <v>-3739.2</v>
      </c>
      <c r="S94" s="30">
        <f t="shared" si="3"/>
        <v>-133.20000000000027</v>
      </c>
      <c r="T94" s="30">
        <f t="shared" si="3"/>
        <v>-3605.9999999999995</v>
      </c>
      <c r="U94" s="30">
        <f t="shared" si="3"/>
        <v>-180.30000000000015</v>
      </c>
      <c r="V94" s="31">
        <f t="shared" si="3"/>
        <v>-3425.7</v>
      </c>
      <c r="W94" s="20"/>
    </row>
    <row r="95" spans="1:23" x14ac:dyDescent="0.35">
      <c r="A95" s="60" t="s">
        <v>172</v>
      </c>
      <c r="B95" s="21" t="s">
        <v>173</v>
      </c>
      <c r="C95" s="21" t="s">
        <v>526</v>
      </c>
      <c r="D95" s="22" t="s">
        <v>95</v>
      </c>
      <c r="E95" s="23">
        <v>0.95</v>
      </c>
      <c r="F95" s="32" t="s">
        <v>454</v>
      </c>
      <c r="G95" s="25" t="s">
        <v>455</v>
      </c>
      <c r="H95" s="26">
        <v>24200</v>
      </c>
      <c r="I95" s="26">
        <v>200</v>
      </c>
      <c r="J95" s="26">
        <v>24000</v>
      </c>
      <c r="K95" s="26">
        <v>1200.0000000000011</v>
      </c>
      <c r="L95" s="27">
        <v>22800</v>
      </c>
      <c r="M95" s="30">
        <v>23768.38</v>
      </c>
      <c r="N95" s="16">
        <v>200.0010526315782</v>
      </c>
      <c r="O95" s="16">
        <v>23568.378947368423</v>
      </c>
      <c r="P95" s="16">
        <v>1178.4189473684221</v>
      </c>
      <c r="Q95" s="27">
        <v>22389.96</v>
      </c>
      <c r="R95" s="30">
        <f t="shared" si="3"/>
        <v>-431.61999999999898</v>
      </c>
      <c r="S95" s="30">
        <f t="shared" si="3"/>
        <v>1.0526315782044549E-3</v>
      </c>
      <c r="T95" s="30">
        <f t="shared" si="3"/>
        <v>-431.62105263157719</v>
      </c>
      <c r="U95" s="30">
        <f t="shared" si="3"/>
        <v>-21.581052631579041</v>
      </c>
      <c r="V95" s="31">
        <f t="shared" si="3"/>
        <v>-410.04000000000087</v>
      </c>
      <c r="W95" s="20"/>
    </row>
    <row r="96" spans="1:23" ht="20" x14ac:dyDescent="0.35">
      <c r="A96" s="60" t="s">
        <v>174</v>
      </c>
      <c r="B96" s="21" t="s">
        <v>175</v>
      </c>
      <c r="C96" s="21" t="s">
        <v>526</v>
      </c>
      <c r="D96" s="22" t="s">
        <v>95</v>
      </c>
      <c r="E96" s="23">
        <v>0.95</v>
      </c>
      <c r="F96" s="32" t="s">
        <v>454</v>
      </c>
      <c r="G96" s="25" t="s">
        <v>455</v>
      </c>
      <c r="H96" s="26">
        <v>18200</v>
      </c>
      <c r="I96" s="26">
        <v>200</v>
      </c>
      <c r="J96" s="26">
        <v>18000</v>
      </c>
      <c r="K96" s="26">
        <v>900.0000000000008</v>
      </c>
      <c r="L96" s="27">
        <v>17100</v>
      </c>
      <c r="M96" s="30">
        <v>16680.84</v>
      </c>
      <c r="N96" s="16">
        <v>199.99789473684359</v>
      </c>
      <c r="O96" s="16">
        <v>16480.842105263157</v>
      </c>
      <c r="P96" s="16">
        <v>824.04210526315853</v>
      </c>
      <c r="Q96" s="27">
        <v>15656.8</v>
      </c>
      <c r="R96" s="30">
        <f t="shared" si="3"/>
        <v>-1519.1599999999999</v>
      </c>
      <c r="S96" s="30">
        <f t="shared" si="3"/>
        <v>-2.1052631564089097E-3</v>
      </c>
      <c r="T96" s="30">
        <f t="shared" si="3"/>
        <v>-1519.1578947368434</v>
      </c>
      <c r="U96" s="30">
        <f t="shared" si="3"/>
        <v>-75.957894736842263</v>
      </c>
      <c r="V96" s="31">
        <f t="shared" si="3"/>
        <v>-1443.2000000000007</v>
      </c>
      <c r="W96" s="20"/>
    </row>
    <row r="97" spans="1:23" x14ac:dyDescent="0.35">
      <c r="A97" s="60" t="s">
        <v>176</v>
      </c>
      <c r="B97" s="21" t="s">
        <v>177</v>
      </c>
      <c r="C97" s="21" t="s">
        <v>526</v>
      </c>
      <c r="D97" s="22" t="s">
        <v>22</v>
      </c>
      <c r="E97" s="23">
        <v>0.9</v>
      </c>
      <c r="F97" s="32" t="s">
        <v>456</v>
      </c>
      <c r="G97" s="25">
        <v>42635</v>
      </c>
      <c r="H97" s="26">
        <v>12000</v>
      </c>
      <c r="I97" s="26">
        <v>0</v>
      </c>
      <c r="J97" s="26">
        <v>12000</v>
      </c>
      <c r="K97" s="26">
        <v>1199.9999999999998</v>
      </c>
      <c r="L97" s="27">
        <v>10800</v>
      </c>
      <c r="M97" s="30">
        <v>7355.24</v>
      </c>
      <c r="N97" s="16">
        <v>1437.54</v>
      </c>
      <c r="O97" s="16">
        <v>5917.7</v>
      </c>
      <c r="P97" s="16">
        <v>591.76999999999987</v>
      </c>
      <c r="Q97" s="27">
        <v>5325.93</v>
      </c>
      <c r="R97" s="30">
        <f t="shared" si="3"/>
        <v>-4644.76</v>
      </c>
      <c r="S97" s="30">
        <f t="shared" si="3"/>
        <v>1437.54</v>
      </c>
      <c r="T97" s="30">
        <f t="shared" si="3"/>
        <v>-6082.3</v>
      </c>
      <c r="U97" s="30">
        <f t="shared" si="3"/>
        <v>-608.2299999999999</v>
      </c>
      <c r="V97" s="31">
        <f t="shared" si="3"/>
        <v>-5474.07</v>
      </c>
      <c r="W97" s="20"/>
    </row>
    <row r="98" spans="1:23" x14ac:dyDescent="0.35">
      <c r="A98" s="60" t="s">
        <v>178</v>
      </c>
      <c r="B98" s="21" t="s">
        <v>179</v>
      </c>
      <c r="C98" s="21" t="s">
        <v>526</v>
      </c>
      <c r="D98" s="22" t="s">
        <v>22</v>
      </c>
      <c r="E98" s="23">
        <v>0.9</v>
      </c>
      <c r="F98" s="32" t="s">
        <v>456</v>
      </c>
      <c r="G98" s="25">
        <v>42635</v>
      </c>
      <c r="H98" s="26">
        <v>10000</v>
      </c>
      <c r="I98" s="26">
        <v>500</v>
      </c>
      <c r="J98" s="26">
        <v>9500</v>
      </c>
      <c r="K98" s="26">
        <v>949.99999999999977</v>
      </c>
      <c r="L98" s="27">
        <v>8550</v>
      </c>
      <c r="M98" s="30">
        <v>9913.07</v>
      </c>
      <c r="N98" s="16">
        <v>256.69222222222197</v>
      </c>
      <c r="O98" s="16">
        <v>9656.3777777777777</v>
      </c>
      <c r="P98" s="16">
        <v>965.63777777777761</v>
      </c>
      <c r="Q98" s="27">
        <v>8690.74</v>
      </c>
      <c r="R98" s="30">
        <f t="shared" si="3"/>
        <v>-86.930000000000291</v>
      </c>
      <c r="S98" s="30">
        <f t="shared" si="3"/>
        <v>-243.30777777777803</v>
      </c>
      <c r="T98" s="30">
        <f t="shared" si="3"/>
        <v>156.37777777777774</v>
      </c>
      <c r="U98" s="30">
        <f t="shared" si="3"/>
        <v>15.637777777777842</v>
      </c>
      <c r="V98" s="31">
        <f t="shared" si="3"/>
        <v>140.73999999999978</v>
      </c>
      <c r="W98" s="20"/>
    </row>
    <row r="99" spans="1:23" x14ac:dyDescent="0.35">
      <c r="A99" s="60" t="s">
        <v>180</v>
      </c>
      <c r="B99" s="21" t="s">
        <v>181</v>
      </c>
      <c r="C99" s="21" t="s">
        <v>526</v>
      </c>
      <c r="D99" s="22" t="s">
        <v>95</v>
      </c>
      <c r="E99" s="23">
        <v>0.95</v>
      </c>
      <c r="F99" s="32" t="s">
        <v>457</v>
      </c>
      <c r="G99" s="25">
        <v>42635</v>
      </c>
      <c r="H99" s="26">
        <v>7000</v>
      </c>
      <c r="I99" s="26">
        <v>200</v>
      </c>
      <c r="J99" s="26">
        <v>6800</v>
      </c>
      <c r="K99" s="26">
        <v>340.00000000000028</v>
      </c>
      <c r="L99" s="27">
        <v>6460</v>
      </c>
      <c r="M99" s="30">
        <v>5682.09</v>
      </c>
      <c r="N99" s="16">
        <v>0</v>
      </c>
      <c r="O99" s="16">
        <v>5682.0945000000011</v>
      </c>
      <c r="P99" s="16">
        <v>284.10450000000026</v>
      </c>
      <c r="Q99" s="27">
        <v>5397.9900000000007</v>
      </c>
      <c r="R99" s="30">
        <f t="shared" si="3"/>
        <v>-1317.9099999999999</v>
      </c>
      <c r="S99" s="30">
        <f t="shared" si="3"/>
        <v>-200</v>
      </c>
      <c r="T99" s="30">
        <f t="shared" si="3"/>
        <v>-1117.9054999999989</v>
      </c>
      <c r="U99" s="30">
        <f t="shared" si="3"/>
        <v>-55.895500000000027</v>
      </c>
      <c r="V99" s="31">
        <f t="shared" si="3"/>
        <v>-1062.0099999999993</v>
      </c>
      <c r="W99" s="20"/>
    </row>
    <row r="100" spans="1:23" x14ac:dyDescent="0.35">
      <c r="A100" s="60" t="s">
        <v>182</v>
      </c>
      <c r="B100" s="21" t="s">
        <v>183</v>
      </c>
      <c r="C100" s="21" t="s">
        <v>526</v>
      </c>
      <c r="D100" s="22" t="s">
        <v>95</v>
      </c>
      <c r="E100" s="23">
        <v>0.95</v>
      </c>
      <c r="F100" s="32" t="s">
        <v>458</v>
      </c>
      <c r="G100" s="25">
        <v>43173</v>
      </c>
      <c r="H100" s="26">
        <v>31000</v>
      </c>
      <c r="I100" s="26">
        <v>300</v>
      </c>
      <c r="J100" s="26">
        <v>30700</v>
      </c>
      <c r="K100" s="26">
        <v>1535.0000000000014</v>
      </c>
      <c r="L100" s="27">
        <v>29165</v>
      </c>
      <c r="M100" s="30">
        <v>11190.24</v>
      </c>
      <c r="N100" s="16">
        <v>0</v>
      </c>
      <c r="O100" s="16">
        <v>11190.232000000002</v>
      </c>
      <c r="P100" s="16">
        <v>559.51200000000051</v>
      </c>
      <c r="Q100" s="27">
        <v>10630.720000000001</v>
      </c>
      <c r="R100" s="30">
        <f t="shared" si="3"/>
        <v>-19809.760000000002</v>
      </c>
      <c r="S100" s="30">
        <f t="shared" si="3"/>
        <v>-300</v>
      </c>
      <c r="T100" s="30">
        <f t="shared" si="3"/>
        <v>-19509.767999999996</v>
      </c>
      <c r="U100" s="30">
        <f t="shared" si="3"/>
        <v>-975.48800000000085</v>
      </c>
      <c r="V100" s="31">
        <f t="shared" si="3"/>
        <v>-18534.28</v>
      </c>
      <c r="W100" s="20"/>
    </row>
    <row r="101" spans="1:23" ht="20" x14ac:dyDescent="0.35">
      <c r="A101" s="60" t="s">
        <v>184</v>
      </c>
      <c r="B101" s="21" t="s">
        <v>185</v>
      </c>
      <c r="C101" s="21" t="s">
        <v>526</v>
      </c>
      <c r="D101" s="22" t="s">
        <v>95</v>
      </c>
      <c r="E101" s="23">
        <v>0.95</v>
      </c>
      <c r="F101" s="32" t="s">
        <v>459</v>
      </c>
      <c r="G101" s="25">
        <v>42726</v>
      </c>
      <c r="H101" s="26">
        <v>25200</v>
      </c>
      <c r="I101" s="26">
        <v>200</v>
      </c>
      <c r="J101" s="26">
        <v>25000</v>
      </c>
      <c r="K101" s="26">
        <v>1250.0000000000011</v>
      </c>
      <c r="L101" s="27">
        <v>23750</v>
      </c>
      <c r="M101" s="30">
        <v>22004.41</v>
      </c>
      <c r="N101" s="26">
        <v>199.99947368420908</v>
      </c>
      <c r="O101" s="26">
        <v>21804.410526315791</v>
      </c>
      <c r="P101" s="26">
        <v>1090.2205263157905</v>
      </c>
      <c r="Q101" s="27">
        <v>20714.189999999999</v>
      </c>
      <c r="R101" s="30">
        <f t="shared" si="3"/>
        <v>-3195.59</v>
      </c>
      <c r="S101" s="30">
        <f t="shared" si="3"/>
        <v>-5.2631579092121683E-4</v>
      </c>
      <c r="T101" s="30">
        <f t="shared" si="3"/>
        <v>-3195.5894736842092</v>
      </c>
      <c r="U101" s="30">
        <f t="shared" si="3"/>
        <v>-159.77947368421064</v>
      </c>
      <c r="V101" s="31">
        <f t="shared" si="3"/>
        <v>-3035.8100000000013</v>
      </c>
      <c r="W101" s="20"/>
    </row>
    <row r="102" spans="1:23" x14ac:dyDescent="0.35">
      <c r="A102" s="60" t="s">
        <v>186</v>
      </c>
      <c r="B102" s="21" t="s">
        <v>187</v>
      </c>
      <c r="C102" s="21" t="s">
        <v>526</v>
      </c>
      <c r="D102" s="22" t="s">
        <v>95</v>
      </c>
      <c r="E102" s="23">
        <v>0.95</v>
      </c>
      <c r="F102" s="32" t="s">
        <v>460</v>
      </c>
      <c r="G102" s="25">
        <v>43811</v>
      </c>
      <c r="H102" s="26">
        <v>12700</v>
      </c>
      <c r="I102" s="26">
        <v>200</v>
      </c>
      <c r="J102" s="26">
        <v>12500</v>
      </c>
      <c r="K102" s="26">
        <v>625.00000000000057</v>
      </c>
      <c r="L102" s="27">
        <v>11875</v>
      </c>
      <c r="M102" s="30">
        <v>12271.279999999999</v>
      </c>
      <c r="N102" s="26">
        <v>199.99578947368354</v>
      </c>
      <c r="O102" s="26">
        <v>12071.284210526315</v>
      </c>
      <c r="P102" s="26">
        <v>603.56421052631629</v>
      </c>
      <c r="Q102" s="27">
        <v>11467.72</v>
      </c>
      <c r="R102" s="30">
        <f t="shared" si="3"/>
        <v>-428.72000000000116</v>
      </c>
      <c r="S102" s="30">
        <f t="shared" si="3"/>
        <v>-4.2105263164557982E-3</v>
      </c>
      <c r="T102" s="30">
        <f t="shared" si="3"/>
        <v>-428.71578947368471</v>
      </c>
      <c r="U102" s="30">
        <f t="shared" si="3"/>
        <v>-21.435789473684281</v>
      </c>
      <c r="V102" s="31">
        <f t="shared" si="3"/>
        <v>-407.28000000000065</v>
      </c>
      <c r="W102" s="20"/>
    </row>
    <row r="103" spans="1:23" x14ac:dyDescent="0.35">
      <c r="A103" s="60" t="s">
        <v>188</v>
      </c>
      <c r="B103" s="21">
        <v>3210</v>
      </c>
      <c r="C103" s="21" t="s">
        <v>526</v>
      </c>
      <c r="D103" s="22" t="s">
        <v>22</v>
      </c>
      <c r="E103" s="23">
        <v>0.9</v>
      </c>
      <c r="F103" s="32" t="s">
        <v>461</v>
      </c>
      <c r="G103" s="25">
        <v>44077</v>
      </c>
      <c r="H103" s="26">
        <v>58000</v>
      </c>
      <c r="I103" s="26">
        <v>26144.71</v>
      </c>
      <c r="J103" s="26">
        <v>31855.29</v>
      </c>
      <c r="K103" s="26">
        <v>3185.5289999999995</v>
      </c>
      <c r="L103" s="27">
        <v>28669.761000000002</v>
      </c>
      <c r="M103" s="30">
        <v>57999.509999999995</v>
      </c>
      <c r="N103" s="26">
        <v>26161.732222222217</v>
      </c>
      <c r="O103" s="26">
        <v>31837.777777777777</v>
      </c>
      <c r="P103" s="26">
        <v>3183.7777777777769</v>
      </c>
      <c r="Q103" s="27">
        <v>28654</v>
      </c>
      <c r="R103" s="30">
        <f t="shared" si="3"/>
        <v>-0.49000000000523869</v>
      </c>
      <c r="S103" s="30">
        <f t="shared" si="3"/>
        <v>17.022222222218261</v>
      </c>
      <c r="T103" s="30">
        <f t="shared" si="3"/>
        <v>-17.5122222222235</v>
      </c>
      <c r="U103" s="30">
        <f t="shared" si="3"/>
        <v>-1.7512222222226228</v>
      </c>
      <c r="V103" s="31">
        <f t="shared" si="3"/>
        <v>-15.761000000002241</v>
      </c>
      <c r="W103" s="20"/>
    </row>
    <row r="104" spans="1:23" x14ac:dyDescent="0.35">
      <c r="A104" s="60" t="s">
        <v>189</v>
      </c>
      <c r="B104" s="21">
        <v>3211</v>
      </c>
      <c r="C104" s="21" t="s">
        <v>526</v>
      </c>
      <c r="D104" s="22" t="s">
        <v>22</v>
      </c>
      <c r="E104" s="23">
        <v>0.9</v>
      </c>
      <c r="F104" s="32" t="s">
        <v>461</v>
      </c>
      <c r="G104" s="25">
        <v>44077</v>
      </c>
      <c r="H104" s="26">
        <v>27500</v>
      </c>
      <c r="I104" s="26">
        <v>10870.23</v>
      </c>
      <c r="J104" s="26">
        <v>16629.77</v>
      </c>
      <c r="K104" s="26">
        <v>1662.9769999999996</v>
      </c>
      <c r="L104" s="27">
        <v>14966.793000000001</v>
      </c>
      <c r="M104" s="30">
        <v>27470.35</v>
      </c>
      <c r="N104" s="26">
        <v>10840.579999999998</v>
      </c>
      <c r="O104" s="26">
        <v>16629.77</v>
      </c>
      <c r="P104" s="26">
        <v>1662.9769999999996</v>
      </c>
      <c r="Q104" s="27">
        <v>14966.793000000001</v>
      </c>
      <c r="R104" s="30">
        <f t="shared" si="3"/>
        <v>-29.650000000001455</v>
      </c>
      <c r="S104" s="30">
        <f t="shared" si="3"/>
        <v>-29.650000000001455</v>
      </c>
      <c r="T104" s="30">
        <f t="shared" si="3"/>
        <v>0</v>
      </c>
      <c r="U104" s="30">
        <f t="shared" si="3"/>
        <v>0</v>
      </c>
      <c r="V104" s="31">
        <f t="shared" si="3"/>
        <v>0</v>
      </c>
      <c r="W104" s="20"/>
    </row>
    <row r="105" spans="1:23" x14ac:dyDescent="0.35">
      <c r="A105" s="60" t="s">
        <v>190</v>
      </c>
      <c r="B105" s="21">
        <v>3209</v>
      </c>
      <c r="C105" s="21" t="s">
        <v>526</v>
      </c>
      <c r="D105" s="22" t="s">
        <v>22</v>
      </c>
      <c r="E105" s="23">
        <v>0.9</v>
      </c>
      <c r="F105" s="32" t="s">
        <v>462</v>
      </c>
      <c r="G105" s="25">
        <v>43265</v>
      </c>
      <c r="H105" s="26">
        <v>44000</v>
      </c>
      <c r="I105" s="26">
        <v>16986.39</v>
      </c>
      <c r="J105" s="26">
        <v>27013.61</v>
      </c>
      <c r="K105" s="26">
        <v>2701.3609999999994</v>
      </c>
      <c r="L105" s="27">
        <v>24312.249</v>
      </c>
      <c r="M105" s="30">
        <v>44409.11</v>
      </c>
      <c r="N105" s="26">
        <v>16811.332222222223</v>
      </c>
      <c r="O105" s="26">
        <v>27597.777777777777</v>
      </c>
      <c r="P105" s="26">
        <v>2759.7777777777769</v>
      </c>
      <c r="Q105" s="27">
        <v>24838</v>
      </c>
      <c r="R105" s="30">
        <f t="shared" si="3"/>
        <v>409.11000000000058</v>
      </c>
      <c r="S105" s="30">
        <f t="shared" si="3"/>
        <v>-175.05777777777621</v>
      </c>
      <c r="T105" s="30">
        <f t="shared" si="3"/>
        <v>584.16777777777679</v>
      </c>
      <c r="U105" s="30">
        <f t="shared" si="3"/>
        <v>58.416777777777497</v>
      </c>
      <c r="V105" s="31">
        <f t="shared" si="3"/>
        <v>525.7510000000002</v>
      </c>
      <c r="W105" s="20"/>
    </row>
    <row r="106" spans="1:23" x14ac:dyDescent="0.35">
      <c r="A106" s="60" t="s">
        <v>191</v>
      </c>
      <c r="B106" s="21" t="s">
        <v>192</v>
      </c>
      <c r="C106" s="21" t="s">
        <v>526</v>
      </c>
      <c r="D106" s="22" t="s">
        <v>22</v>
      </c>
      <c r="E106" s="23">
        <v>0.9</v>
      </c>
      <c r="F106" s="32" t="s">
        <v>463</v>
      </c>
      <c r="G106" s="25">
        <v>44182</v>
      </c>
      <c r="H106" s="26">
        <v>50000</v>
      </c>
      <c r="I106" s="26">
        <v>0</v>
      </c>
      <c r="J106" s="26">
        <v>50000</v>
      </c>
      <c r="K106" s="26">
        <v>4999.9999999999991</v>
      </c>
      <c r="L106" s="27">
        <v>45000</v>
      </c>
      <c r="M106" s="30">
        <v>50000</v>
      </c>
      <c r="N106" s="26">
        <v>13717.777777777781</v>
      </c>
      <c r="O106" s="26">
        <v>36282.222222222219</v>
      </c>
      <c r="P106" s="26">
        <v>3628.2222222222213</v>
      </c>
      <c r="Q106" s="27">
        <v>32654</v>
      </c>
      <c r="R106" s="30">
        <f t="shared" ref="R106:V121" si="4">M106-H106</f>
        <v>0</v>
      </c>
      <c r="S106" s="30">
        <f t="shared" si="4"/>
        <v>13717.777777777781</v>
      </c>
      <c r="T106" s="30">
        <f t="shared" si="4"/>
        <v>-13717.777777777781</v>
      </c>
      <c r="U106" s="30">
        <f t="shared" si="4"/>
        <v>-1371.7777777777778</v>
      </c>
      <c r="V106" s="31">
        <f t="shared" si="4"/>
        <v>-12346</v>
      </c>
      <c r="W106" s="20"/>
    </row>
    <row r="107" spans="1:23" x14ac:dyDescent="0.35">
      <c r="A107" s="60" t="s">
        <v>193</v>
      </c>
      <c r="B107" s="21" t="s">
        <v>194</v>
      </c>
      <c r="C107" s="21" t="s">
        <v>526</v>
      </c>
      <c r="D107" s="22" t="s">
        <v>85</v>
      </c>
      <c r="E107" s="23">
        <v>0.4</v>
      </c>
      <c r="F107" s="32" t="s">
        <v>464</v>
      </c>
      <c r="G107" s="25" t="s">
        <v>465</v>
      </c>
      <c r="H107" s="26">
        <v>10000</v>
      </c>
      <c r="I107" s="26">
        <v>2500</v>
      </c>
      <c r="J107" s="26">
        <v>7500</v>
      </c>
      <c r="K107" s="26">
        <v>4500</v>
      </c>
      <c r="L107" s="27">
        <v>3000</v>
      </c>
      <c r="M107" s="30">
        <v>8670.9399999999987</v>
      </c>
      <c r="N107" s="26">
        <v>3004.0899999999992</v>
      </c>
      <c r="O107" s="26">
        <v>5666.8499999999995</v>
      </c>
      <c r="P107" s="26">
        <v>3400.1099999999997</v>
      </c>
      <c r="Q107" s="27">
        <v>2266.7399999999998</v>
      </c>
      <c r="R107" s="30">
        <f t="shared" si="4"/>
        <v>-1329.0600000000013</v>
      </c>
      <c r="S107" s="30">
        <f t="shared" si="4"/>
        <v>504.08999999999924</v>
      </c>
      <c r="T107" s="30">
        <f t="shared" si="4"/>
        <v>-1833.1500000000005</v>
      </c>
      <c r="U107" s="30">
        <f t="shared" si="4"/>
        <v>-1099.8900000000003</v>
      </c>
      <c r="V107" s="31">
        <f t="shared" si="4"/>
        <v>-733.26000000000022</v>
      </c>
      <c r="W107" s="20"/>
    </row>
    <row r="108" spans="1:23" ht="20" x14ac:dyDescent="0.35">
      <c r="A108" s="60" t="s">
        <v>195</v>
      </c>
      <c r="B108" s="21" t="s">
        <v>196</v>
      </c>
      <c r="C108" s="21" t="s">
        <v>526</v>
      </c>
      <c r="D108" s="22" t="s">
        <v>85</v>
      </c>
      <c r="E108" s="23">
        <v>0.4</v>
      </c>
      <c r="F108" s="32" t="s">
        <v>466</v>
      </c>
      <c r="G108" s="25">
        <v>42901</v>
      </c>
      <c r="H108" s="26">
        <v>4200</v>
      </c>
      <c r="I108" s="26">
        <v>2270</v>
      </c>
      <c r="J108" s="26">
        <v>1930</v>
      </c>
      <c r="K108" s="26">
        <v>1158</v>
      </c>
      <c r="L108" s="27">
        <v>772</v>
      </c>
      <c r="M108" s="30">
        <v>2289.42</v>
      </c>
      <c r="N108" s="26">
        <v>322.24500000000012</v>
      </c>
      <c r="O108" s="26">
        <v>1967.1749999999997</v>
      </c>
      <c r="P108" s="26">
        <v>1180.3049999999998</v>
      </c>
      <c r="Q108" s="27">
        <v>786.87</v>
      </c>
      <c r="R108" s="30">
        <f t="shared" si="4"/>
        <v>-1910.58</v>
      </c>
      <c r="S108" s="30">
        <f t="shared" si="4"/>
        <v>-1947.7549999999999</v>
      </c>
      <c r="T108" s="30">
        <f t="shared" si="4"/>
        <v>37.174999999999727</v>
      </c>
      <c r="U108" s="30">
        <f t="shared" si="4"/>
        <v>22.304999999999836</v>
      </c>
      <c r="V108" s="31">
        <f t="shared" si="4"/>
        <v>14.870000000000005</v>
      </c>
      <c r="W108" s="20"/>
    </row>
    <row r="109" spans="1:23" x14ac:dyDescent="0.35">
      <c r="A109" s="60" t="s">
        <v>197</v>
      </c>
      <c r="B109" s="21" t="s">
        <v>198</v>
      </c>
      <c r="C109" s="21" t="s">
        <v>526</v>
      </c>
      <c r="D109" s="22" t="s">
        <v>85</v>
      </c>
      <c r="E109" s="23">
        <v>0.32</v>
      </c>
      <c r="F109" s="32" t="s">
        <v>461</v>
      </c>
      <c r="G109" s="25">
        <v>44077</v>
      </c>
      <c r="H109" s="26">
        <v>230000</v>
      </c>
      <c r="I109" s="26">
        <v>76380.570000000007</v>
      </c>
      <c r="J109" s="26">
        <v>153619.43</v>
      </c>
      <c r="K109" s="26">
        <v>104461.21239999999</v>
      </c>
      <c r="L109" s="27">
        <v>49158.217599999996</v>
      </c>
      <c r="M109" s="30">
        <v>210000</v>
      </c>
      <c r="N109" s="26">
        <v>56212.5</v>
      </c>
      <c r="O109" s="26">
        <v>153787.5</v>
      </c>
      <c r="P109" s="26">
        <v>104575.49999999999</v>
      </c>
      <c r="Q109" s="27">
        <v>49212</v>
      </c>
      <c r="R109" s="30">
        <f t="shared" si="4"/>
        <v>-20000</v>
      </c>
      <c r="S109" s="30">
        <f t="shared" si="4"/>
        <v>-20168.070000000007</v>
      </c>
      <c r="T109" s="30">
        <f t="shared" si="4"/>
        <v>168.07000000000698</v>
      </c>
      <c r="U109" s="30">
        <f t="shared" si="4"/>
        <v>114.28759999999602</v>
      </c>
      <c r="V109" s="31">
        <f t="shared" si="4"/>
        <v>53.78240000000369</v>
      </c>
      <c r="W109" s="20"/>
    </row>
    <row r="110" spans="1:23" x14ac:dyDescent="0.35">
      <c r="A110" s="60" t="s">
        <v>199</v>
      </c>
      <c r="B110" s="21" t="s">
        <v>200</v>
      </c>
      <c r="C110" s="21" t="s">
        <v>526</v>
      </c>
      <c r="D110" s="22" t="s">
        <v>85</v>
      </c>
      <c r="E110" s="23">
        <v>0.35</v>
      </c>
      <c r="F110" s="32" t="s">
        <v>461</v>
      </c>
      <c r="G110" s="25">
        <v>44077</v>
      </c>
      <c r="H110" s="26">
        <v>66000</v>
      </c>
      <c r="I110" s="26">
        <v>54526</v>
      </c>
      <c r="J110" s="26">
        <v>11474</v>
      </c>
      <c r="K110" s="26">
        <v>7458.1</v>
      </c>
      <c r="L110" s="27">
        <v>4015.8999999999996</v>
      </c>
      <c r="M110" s="30">
        <v>55000</v>
      </c>
      <c r="N110" s="26">
        <v>43526</v>
      </c>
      <c r="O110" s="26">
        <v>11474</v>
      </c>
      <c r="P110" s="26">
        <v>7458.1</v>
      </c>
      <c r="Q110" s="27">
        <v>4015.8999999999996</v>
      </c>
      <c r="R110" s="30">
        <f t="shared" si="4"/>
        <v>-11000</v>
      </c>
      <c r="S110" s="30">
        <f t="shared" si="4"/>
        <v>-11000</v>
      </c>
      <c r="T110" s="30">
        <f t="shared" si="4"/>
        <v>0</v>
      </c>
      <c r="U110" s="30">
        <f t="shared" si="4"/>
        <v>0</v>
      </c>
      <c r="V110" s="31">
        <f t="shared" si="4"/>
        <v>0</v>
      </c>
      <c r="W110" s="20"/>
    </row>
    <row r="111" spans="1:23" x14ac:dyDescent="0.35">
      <c r="A111" s="60" t="s">
        <v>201</v>
      </c>
      <c r="B111" s="21" t="s">
        <v>202</v>
      </c>
      <c r="C111" s="21" t="s">
        <v>526</v>
      </c>
      <c r="D111" s="22" t="s">
        <v>22</v>
      </c>
      <c r="E111" s="23">
        <v>0.9</v>
      </c>
      <c r="F111" s="32" t="s">
        <v>463</v>
      </c>
      <c r="G111" s="25">
        <v>44182</v>
      </c>
      <c r="H111" s="26">
        <v>39000</v>
      </c>
      <c r="I111" s="26">
        <v>0</v>
      </c>
      <c r="J111" s="26">
        <v>39000</v>
      </c>
      <c r="K111" s="26">
        <v>3899.9999999999991</v>
      </c>
      <c r="L111" s="27">
        <v>35100</v>
      </c>
      <c r="M111" s="30">
        <v>38999.279999999999</v>
      </c>
      <c r="N111" s="26">
        <v>12240.391111111112</v>
      </c>
      <c r="O111" s="26">
        <v>26758.888888888887</v>
      </c>
      <c r="P111" s="26">
        <v>2675.8888888888882</v>
      </c>
      <c r="Q111" s="27">
        <v>24083</v>
      </c>
      <c r="R111" s="30">
        <f t="shared" si="4"/>
        <v>-0.72000000000116415</v>
      </c>
      <c r="S111" s="30">
        <f t="shared" si="4"/>
        <v>12240.391111111112</v>
      </c>
      <c r="T111" s="30">
        <f t="shared" si="4"/>
        <v>-12241.111111111113</v>
      </c>
      <c r="U111" s="30">
        <f t="shared" si="4"/>
        <v>-1224.1111111111109</v>
      </c>
      <c r="V111" s="31">
        <f t="shared" si="4"/>
        <v>-11017</v>
      </c>
      <c r="W111" s="20"/>
    </row>
    <row r="112" spans="1:23" x14ac:dyDescent="0.35">
      <c r="A112" s="60" t="s">
        <v>203</v>
      </c>
      <c r="B112" s="21">
        <v>3229</v>
      </c>
      <c r="C112" s="21" t="s">
        <v>527</v>
      </c>
      <c r="D112" s="22" t="s">
        <v>204</v>
      </c>
      <c r="E112" s="23">
        <v>1</v>
      </c>
      <c r="F112" s="32" t="s">
        <v>467</v>
      </c>
      <c r="G112" s="25">
        <v>42810</v>
      </c>
      <c r="H112" s="26">
        <v>1487.13</v>
      </c>
      <c r="I112" s="26">
        <v>100</v>
      </c>
      <c r="J112" s="26">
        <v>1387.13</v>
      </c>
      <c r="K112" s="26">
        <v>0</v>
      </c>
      <c r="L112" s="27">
        <v>1387.13</v>
      </c>
      <c r="M112" s="30">
        <v>0</v>
      </c>
      <c r="N112" s="26">
        <v>0</v>
      </c>
      <c r="O112" s="26">
        <v>286.87</v>
      </c>
      <c r="P112" s="26">
        <v>0</v>
      </c>
      <c r="Q112" s="27">
        <v>286.87</v>
      </c>
      <c r="R112" s="30">
        <f t="shared" si="4"/>
        <v>-1487.13</v>
      </c>
      <c r="S112" s="30">
        <f t="shared" si="4"/>
        <v>-100</v>
      </c>
      <c r="T112" s="30">
        <f t="shared" si="4"/>
        <v>-1100.2600000000002</v>
      </c>
      <c r="U112" s="30">
        <f t="shared" si="4"/>
        <v>0</v>
      </c>
      <c r="V112" s="31">
        <f t="shared" si="4"/>
        <v>-1100.2600000000002</v>
      </c>
      <c r="W112" s="20"/>
    </row>
    <row r="113" spans="1:23" x14ac:dyDescent="0.35">
      <c r="A113" s="60" t="s">
        <v>205</v>
      </c>
      <c r="B113" s="21" t="s">
        <v>206</v>
      </c>
      <c r="C113" s="21" t="s">
        <v>527</v>
      </c>
      <c r="D113" s="22" t="s">
        <v>204</v>
      </c>
      <c r="E113" s="23">
        <v>1</v>
      </c>
      <c r="F113" s="32" t="s">
        <v>468</v>
      </c>
      <c r="G113" s="25">
        <v>43895</v>
      </c>
      <c r="H113" s="26">
        <v>11434.5</v>
      </c>
      <c r="I113" s="26">
        <v>254.1</v>
      </c>
      <c r="J113" s="26">
        <v>11180.4</v>
      </c>
      <c r="K113" s="26">
        <v>0</v>
      </c>
      <c r="L113" s="27">
        <v>11180.4</v>
      </c>
      <c r="M113" s="30">
        <v>11434.5</v>
      </c>
      <c r="N113" s="26">
        <v>254.10000000000036</v>
      </c>
      <c r="O113" s="26">
        <v>11180.4</v>
      </c>
      <c r="P113" s="26">
        <v>0</v>
      </c>
      <c r="Q113" s="27">
        <v>11180.4</v>
      </c>
      <c r="R113" s="30">
        <f t="shared" si="4"/>
        <v>0</v>
      </c>
      <c r="S113" s="30">
        <f t="shared" si="4"/>
        <v>3.694822225952521E-13</v>
      </c>
      <c r="T113" s="30">
        <f t="shared" si="4"/>
        <v>0</v>
      </c>
      <c r="U113" s="30">
        <f t="shared" si="4"/>
        <v>0</v>
      </c>
      <c r="V113" s="31">
        <f t="shared" si="4"/>
        <v>0</v>
      </c>
      <c r="W113" s="20"/>
    </row>
    <row r="114" spans="1:23" x14ac:dyDescent="0.35">
      <c r="A114" s="60" t="s">
        <v>207</v>
      </c>
      <c r="B114" s="21" t="s">
        <v>208</v>
      </c>
      <c r="C114" s="21" t="s">
        <v>527</v>
      </c>
      <c r="D114" s="22" t="s">
        <v>204</v>
      </c>
      <c r="E114" s="23">
        <v>1</v>
      </c>
      <c r="F114" s="32" t="s">
        <v>469</v>
      </c>
      <c r="G114" s="25">
        <v>44364</v>
      </c>
      <c r="H114" s="26">
        <v>1574.7</v>
      </c>
      <c r="I114" s="26">
        <v>91.86</v>
      </c>
      <c r="J114" s="26">
        <v>1482.8400000000001</v>
      </c>
      <c r="K114" s="26">
        <v>0</v>
      </c>
      <c r="L114" s="27">
        <v>1482.8400000000001</v>
      </c>
      <c r="M114" s="30">
        <v>1574.7</v>
      </c>
      <c r="N114" s="26">
        <v>91.8599999999999</v>
      </c>
      <c r="O114" s="26">
        <v>1482.8400000000001</v>
      </c>
      <c r="P114" s="26">
        <v>0</v>
      </c>
      <c r="Q114" s="27">
        <v>1482.8400000000001</v>
      </c>
      <c r="R114" s="30">
        <f t="shared" si="4"/>
        <v>0</v>
      </c>
      <c r="S114" s="30">
        <f t="shared" si="4"/>
        <v>0</v>
      </c>
      <c r="T114" s="30">
        <f t="shared" si="4"/>
        <v>0</v>
      </c>
      <c r="U114" s="30">
        <f t="shared" si="4"/>
        <v>0</v>
      </c>
      <c r="V114" s="31">
        <f t="shared" si="4"/>
        <v>0</v>
      </c>
      <c r="W114" s="20"/>
    </row>
    <row r="115" spans="1:23" x14ac:dyDescent="0.35">
      <c r="A115" s="60" t="s">
        <v>209</v>
      </c>
      <c r="B115" s="21">
        <v>3224</v>
      </c>
      <c r="C115" s="21" t="s">
        <v>527</v>
      </c>
      <c r="D115" s="22" t="s">
        <v>22</v>
      </c>
      <c r="E115" s="23">
        <v>0.9</v>
      </c>
      <c r="F115" s="32" t="s">
        <v>470</v>
      </c>
      <c r="G115" s="25">
        <v>42635</v>
      </c>
      <c r="H115" s="26">
        <v>30000</v>
      </c>
      <c r="I115" s="26">
        <v>0</v>
      </c>
      <c r="J115" s="26">
        <v>30000</v>
      </c>
      <c r="K115" s="26">
        <v>2999.9999999999995</v>
      </c>
      <c r="L115" s="27">
        <v>27000</v>
      </c>
      <c r="M115" s="30">
        <v>20084.370000000003</v>
      </c>
      <c r="N115" s="26">
        <v>42.003333333334012</v>
      </c>
      <c r="O115" s="26">
        <v>20042.366666666669</v>
      </c>
      <c r="P115" s="26">
        <v>2004.2366666666665</v>
      </c>
      <c r="Q115" s="27">
        <v>18038.13</v>
      </c>
      <c r="R115" s="30">
        <f t="shared" si="4"/>
        <v>-9915.6299999999974</v>
      </c>
      <c r="S115" s="30">
        <f t="shared" si="4"/>
        <v>42.003333333334012</v>
      </c>
      <c r="T115" s="30">
        <f t="shared" si="4"/>
        <v>-9957.6333333333314</v>
      </c>
      <c r="U115" s="30">
        <f t="shared" si="4"/>
        <v>-995.76333333333309</v>
      </c>
      <c r="V115" s="31">
        <f t="shared" si="4"/>
        <v>-8961.869999999999</v>
      </c>
      <c r="W115" s="20"/>
    </row>
    <row r="116" spans="1:23" x14ac:dyDescent="0.35">
      <c r="A116" s="60" t="s">
        <v>210</v>
      </c>
      <c r="B116" s="21">
        <v>3230</v>
      </c>
      <c r="C116" s="21" t="s">
        <v>527</v>
      </c>
      <c r="D116" s="22" t="s">
        <v>141</v>
      </c>
      <c r="E116" s="23">
        <v>0.95</v>
      </c>
      <c r="F116" s="32" t="s">
        <v>471</v>
      </c>
      <c r="G116" s="25">
        <v>42272</v>
      </c>
      <c r="H116" s="26">
        <v>26500</v>
      </c>
      <c r="I116" s="26">
        <v>500</v>
      </c>
      <c r="J116" s="26">
        <v>26000</v>
      </c>
      <c r="K116" s="26">
        <v>1300.0000000000011</v>
      </c>
      <c r="L116" s="27">
        <v>24700</v>
      </c>
      <c r="M116" s="30">
        <v>26346.82</v>
      </c>
      <c r="N116" s="26">
        <v>499.9989473684218</v>
      </c>
      <c r="O116" s="26">
        <v>25846.821052631578</v>
      </c>
      <c r="P116" s="26">
        <v>1292.3410526315799</v>
      </c>
      <c r="Q116" s="27">
        <v>24554.48</v>
      </c>
      <c r="R116" s="30">
        <f t="shared" si="4"/>
        <v>-153.18000000000029</v>
      </c>
      <c r="S116" s="30">
        <f t="shared" si="4"/>
        <v>-1.0526315782044549E-3</v>
      </c>
      <c r="T116" s="30">
        <f t="shared" si="4"/>
        <v>-153.17894736842209</v>
      </c>
      <c r="U116" s="30">
        <f t="shared" si="4"/>
        <v>-7.6589473684211953</v>
      </c>
      <c r="V116" s="31">
        <f t="shared" si="4"/>
        <v>-145.52000000000044</v>
      </c>
      <c r="W116" s="20"/>
    </row>
    <row r="117" spans="1:23" x14ac:dyDescent="0.35">
      <c r="A117" s="60" t="s">
        <v>211</v>
      </c>
      <c r="B117" s="21" t="s">
        <v>212</v>
      </c>
      <c r="C117" s="21" t="s">
        <v>527</v>
      </c>
      <c r="D117" s="22" t="s">
        <v>141</v>
      </c>
      <c r="E117" s="23">
        <v>0.95</v>
      </c>
      <c r="F117" s="32" t="s">
        <v>472</v>
      </c>
      <c r="G117" s="25">
        <v>44272</v>
      </c>
      <c r="H117" s="26">
        <v>12300</v>
      </c>
      <c r="I117" s="26">
        <v>300</v>
      </c>
      <c r="J117" s="26">
        <v>12000</v>
      </c>
      <c r="K117" s="26">
        <v>600.00000000000057</v>
      </c>
      <c r="L117" s="27">
        <v>11400</v>
      </c>
      <c r="M117" s="30">
        <v>12300</v>
      </c>
      <c r="N117" s="26">
        <v>300</v>
      </c>
      <c r="O117" s="26">
        <v>12000</v>
      </c>
      <c r="P117" s="26">
        <v>600.00000000000057</v>
      </c>
      <c r="Q117" s="27">
        <v>11400</v>
      </c>
      <c r="R117" s="30">
        <f t="shared" si="4"/>
        <v>0</v>
      </c>
      <c r="S117" s="30">
        <f t="shared" si="4"/>
        <v>0</v>
      </c>
      <c r="T117" s="30">
        <f t="shared" si="4"/>
        <v>0</v>
      </c>
      <c r="U117" s="30">
        <f t="shared" si="4"/>
        <v>0</v>
      </c>
      <c r="V117" s="31">
        <f t="shared" si="4"/>
        <v>0</v>
      </c>
      <c r="W117" s="20"/>
    </row>
    <row r="118" spans="1:23" x14ac:dyDescent="0.35">
      <c r="A118" s="60" t="s">
        <v>213</v>
      </c>
      <c r="B118" s="21">
        <v>3223</v>
      </c>
      <c r="C118" s="21" t="s">
        <v>527</v>
      </c>
      <c r="D118" s="22" t="s">
        <v>70</v>
      </c>
      <c r="E118" s="23">
        <v>0.9</v>
      </c>
      <c r="F118" s="32" t="s">
        <v>473</v>
      </c>
      <c r="G118" s="25">
        <v>42726</v>
      </c>
      <c r="H118" s="26">
        <v>10000</v>
      </c>
      <c r="I118" s="26">
        <v>0</v>
      </c>
      <c r="J118" s="26">
        <v>10000</v>
      </c>
      <c r="K118" s="26">
        <v>999.99999999999977</v>
      </c>
      <c r="L118" s="27">
        <v>9000</v>
      </c>
      <c r="M118" s="30">
        <v>7796.96</v>
      </c>
      <c r="N118" s="26">
        <v>4.4444444447435671E-3</v>
      </c>
      <c r="O118" s="26">
        <v>7796.9555555555553</v>
      </c>
      <c r="P118" s="26">
        <v>779.6955555555553</v>
      </c>
      <c r="Q118" s="27">
        <v>7017.26</v>
      </c>
      <c r="R118" s="30">
        <f t="shared" si="4"/>
        <v>-2203.04</v>
      </c>
      <c r="S118" s="30">
        <f t="shared" si="4"/>
        <v>4.4444444447435671E-3</v>
      </c>
      <c r="T118" s="30">
        <f t="shared" si="4"/>
        <v>-2203.0444444444447</v>
      </c>
      <c r="U118" s="30">
        <f t="shared" si="4"/>
        <v>-220.30444444444447</v>
      </c>
      <c r="V118" s="31">
        <f t="shared" si="4"/>
        <v>-1982.7399999999998</v>
      </c>
      <c r="W118" s="20"/>
    </row>
    <row r="119" spans="1:23" x14ac:dyDescent="0.35">
      <c r="A119" s="60" t="s">
        <v>214</v>
      </c>
      <c r="B119" s="21" t="s">
        <v>215</v>
      </c>
      <c r="C119" s="21" t="s">
        <v>527</v>
      </c>
      <c r="D119" s="22" t="s">
        <v>22</v>
      </c>
      <c r="E119" s="23">
        <v>0.9</v>
      </c>
      <c r="F119" s="32" t="s">
        <v>518</v>
      </c>
      <c r="G119" s="25" t="s">
        <v>433</v>
      </c>
      <c r="H119" s="26">
        <v>3200</v>
      </c>
      <c r="I119" s="26">
        <v>765.44</v>
      </c>
      <c r="J119" s="26">
        <v>2434.56</v>
      </c>
      <c r="K119" s="26">
        <v>243.45599999999993</v>
      </c>
      <c r="L119" s="27">
        <v>2191.1039999999998</v>
      </c>
      <c r="M119" s="30">
        <v>3000</v>
      </c>
      <c r="N119" s="26">
        <v>565.44000000000005</v>
      </c>
      <c r="O119" s="26">
        <v>2434.56</v>
      </c>
      <c r="P119" s="26">
        <v>243.45599999999993</v>
      </c>
      <c r="Q119" s="27">
        <v>2191.1039999999998</v>
      </c>
      <c r="R119" s="30">
        <f t="shared" si="4"/>
        <v>-200</v>
      </c>
      <c r="S119" s="30">
        <f t="shared" si="4"/>
        <v>-200</v>
      </c>
      <c r="T119" s="30">
        <f t="shared" si="4"/>
        <v>0</v>
      </c>
      <c r="U119" s="30">
        <f t="shared" si="4"/>
        <v>0</v>
      </c>
      <c r="V119" s="31">
        <f t="shared" si="4"/>
        <v>0</v>
      </c>
      <c r="W119" s="20"/>
    </row>
    <row r="120" spans="1:23" x14ac:dyDescent="0.35">
      <c r="A120" s="60" t="s">
        <v>216</v>
      </c>
      <c r="B120" s="21" t="s">
        <v>217</v>
      </c>
      <c r="C120" s="21" t="s">
        <v>527</v>
      </c>
      <c r="D120" s="22" t="s">
        <v>22</v>
      </c>
      <c r="E120" s="23">
        <v>0.9</v>
      </c>
      <c r="F120" s="32" t="s">
        <v>474</v>
      </c>
      <c r="G120" s="25">
        <v>44182</v>
      </c>
      <c r="H120" s="26">
        <v>23000</v>
      </c>
      <c r="I120" s="26"/>
      <c r="J120" s="26">
        <v>23000</v>
      </c>
      <c r="K120" s="26">
        <v>2299.9999999999995</v>
      </c>
      <c r="L120" s="27">
        <v>20700</v>
      </c>
      <c r="M120" s="30">
        <v>20320</v>
      </c>
      <c r="N120" s="26">
        <v>0</v>
      </c>
      <c r="O120" s="26">
        <v>20320</v>
      </c>
      <c r="P120" s="26">
        <v>2031.9999999999995</v>
      </c>
      <c r="Q120" s="27">
        <v>18288</v>
      </c>
      <c r="R120" s="30">
        <f t="shared" si="4"/>
        <v>-2680</v>
      </c>
      <c r="S120" s="30">
        <f t="shared" si="4"/>
        <v>0</v>
      </c>
      <c r="T120" s="30">
        <f t="shared" si="4"/>
        <v>-2680</v>
      </c>
      <c r="U120" s="30">
        <f t="shared" si="4"/>
        <v>-268</v>
      </c>
      <c r="V120" s="31">
        <f t="shared" si="4"/>
        <v>-2412</v>
      </c>
      <c r="W120" s="20"/>
    </row>
    <row r="121" spans="1:23" x14ac:dyDescent="0.35">
      <c r="A121" s="60" t="s">
        <v>218</v>
      </c>
      <c r="B121" s="21">
        <v>3225</v>
      </c>
      <c r="C121" s="21" t="s">
        <v>527</v>
      </c>
      <c r="D121" s="22" t="s">
        <v>22</v>
      </c>
      <c r="E121" s="23">
        <v>0.9</v>
      </c>
      <c r="F121" s="32" t="s">
        <v>470</v>
      </c>
      <c r="G121" s="25">
        <v>42635</v>
      </c>
      <c r="H121" s="26">
        <v>8000</v>
      </c>
      <c r="I121" s="26">
        <v>0</v>
      </c>
      <c r="J121" s="26">
        <v>8000</v>
      </c>
      <c r="K121" s="26">
        <v>799.99999999999977</v>
      </c>
      <c r="L121" s="27">
        <v>7200</v>
      </c>
      <c r="M121" s="30">
        <v>5401</v>
      </c>
      <c r="N121" s="26">
        <v>273.01111111111095</v>
      </c>
      <c r="O121" s="26">
        <v>5127.9888888888891</v>
      </c>
      <c r="P121" s="26">
        <v>512.79888888888877</v>
      </c>
      <c r="Q121" s="27">
        <v>4615.1900000000005</v>
      </c>
      <c r="R121" s="30">
        <f t="shared" si="4"/>
        <v>-2599</v>
      </c>
      <c r="S121" s="30">
        <f t="shared" si="4"/>
        <v>273.01111111111095</v>
      </c>
      <c r="T121" s="30">
        <f t="shared" si="4"/>
        <v>-2872.0111111111109</v>
      </c>
      <c r="U121" s="30">
        <f t="shared" si="4"/>
        <v>-287.201111111111</v>
      </c>
      <c r="V121" s="31">
        <f t="shared" si="4"/>
        <v>-2584.8099999999995</v>
      </c>
      <c r="W121" s="20"/>
    </row>
    <row r="122" spans="1:23" x14ac:dyDescent="0.35">
      <c r="A122" s="60" t="s">
        <v>219</v>
      </c>
      <c r="B122" s="21" t="s">
        <v>220</v>
      </c>
      <c r="C122" s="21" t="s">
        <v>527</v>
      </c>
      <c r="D122" s="22" t="s">
        <v>22</v>
      </c>
      <c r="E122" s="23">
        <v>0.9</v>
      </c>
      <c r="F122" s="32" t="s">
        <v>470</v>
      </c>
      <c r="G122" s="25">
        <v>42635</v>
      </c>
      <c r="H122" s="26">
        <v>15000</v>
      </c>
      <c r="I122" s="26">
        <v>0</v>
      </c>
      <c r="J122" s="26">
        <v>15000</v>
      </c>
      <c r="K122" s="26">
        <v>1499.9999999999998</v>
      </c>
      <c r="L122" s="27">
        <v>13500</v>
      </c>
      <c r="M122" s="30">
        <v>10943.1</v>
      </c>
      <c r="N122" s="26">
        <v>213.37777777777774</v>
      </c>
      <c r="O122" s="26">
        <v>10729.722222222223</v>
      </c>
      <c r="P122" s="26">
        <v>1072.9722222222219</v>
      </c>
      <c r="Q122" s="27">
        <v>9656.75</v>
      </c>
      <c r="R122" s="30">
        <f t="shared" ref="R122:V171" si="5">M122-H122</f>
        <v>-4056.8999999999996</v>
      </c>
      <c r="S122" s="30">
        <f t="shared" si="5"/>
        <v>213.37777777777774</v>
      </c>
      <c r="T122" s="30">
        <f t="shared" si="5"/>
        <v>-4270.2777777777774</v>
      </c>
      <c r="U122" s="30">
        <f t="shared" si="5"/>
        <v>-427.02777777777783</v>
      </c>
      <c r="V122" s="31">
        <f t="shared" si="5"/>
        <v>-3843.25</v>
      </c>
      <c r="W122" s="20"/>
    </row>
    <row r="123" spans="1:23" x14ac:dyDescent="0.35">
      <c r="A123" s="60" t="s">
        <v>221</v>
      </c>
      <c r="B123" s="21">
        <v>3222</v>
      </c>
      <c r="C123" s="21" t="s">
        <v>527</v>
      </c>
      <c r="D123" s="22" t="s">
        <v>22</v>
      </c>
      <c r="E123" s="23">
        <v>0.9</v>
      </c>
      <c r="F123" s="32" t="s">
        <v>470</v>
      </c>
      <c r="G123" s="25">
        <v>42635</v>
      </c>
      <c r="H123" s="26">
        <v>25000</v>
      </c>
      <c r="I123" s="26">
        <v>0</v>
      </c>
      <c r="J123" s="26">
        <v>25000</v>
      </c>
      <c r="K123" s="26">
        <v>2499.9999999999995</v>
      </c>
      <c r="L123" s="27">
        <v>22500</v>
      </c>
      <c r="M123" s="30">
        <v>15838.7</v>
      </c>
      <c r="N123" s="26">
        <v>756.76666666666642</v>
      </c>
      <c r="O123" s="26">
        <v>15081.933333333334</v>
      </c>
      <c r="P123" s="26">
        <v>1508.1933333333332</v>
      </c>
      <c r="Q123" s="27">
        <v>13573.740000000002</v>
      </c>
      <c r="R123" s="30">
        <f t="shared" si="5"/>
        <v>-9161.2999999999993</v>
      </c>
      <c r="S123" s="30">
        <f t="shared" si="5"/>
        <v>756.76666666666642</v>
      </c>
      <c r="T123" s="30">
        <f t="shared" si="5"/>
        <v>-9918.0666666666657</v>
      </c>
      <c r="U123" s="30">
        <f t="shared" si="5"/>
        <v>-991.80666666666639</v>
      </c>
      <c r="V123" s="31">
        <f t="shared" si="5"/>
        <v>-8926.2599999999984</v>
      </c>
      <c r="W123" s="20"/>
    </row>
    <row r="124" spans="1:23" ht="20" x14ac:dyDescent="0.35">
      <c r="A124" s="60" t="s">
        <v>222</v>
      </c>
      <c r="B124" s="21" t="s">
        <v>223</v>
      </c>
      <c r="C124" s="21" t="s">
        <v>527</v>
      </c>
      <c r="D124" s="22" t="s">
        <v>224</v>
      </c>
      <c r="E124" s="23">
        <v>1</v>
      </c>
      <c r="F124" s="32" t="s">
        <v>475</v>
      </c>
      <c r="G124" s="25">
        <v>42901</v>
      </c>
      <c r="H124" s="26">
        <v>17600</v>
      </c>
      <c r="I124" s="26">
        <v>200</v>
      </c>
      <c r="J124" s="26">
        <v>17400</v>
      </c>
      <c r="K124" s="26">
        <v>0</v>
      </c>
      <c r="L124" s="27">
        <v>17400</v>
      </c>
      <c r="M124" s="30">
        <v>8320.8099999999977</v>
      </c>
      <c r="N124" s="26">
        <v>0</v>
      </c>
      <c r="O124" s="26">
        <v>8320.8099999999977</v>
      </c>
      <c r="P124" s="26">
        <v>0</v>
      </c>
      <c r="Q124" s="27">
        <v>8320.8099999999977</v>
      </c>
      <c r="R124" s="30">
        <f t="shared" si="5"/>
        <v>-9279.1900000000023</v>
      </c>
      <c r="S124" s="30">
        <f t="shared" si="5"/>
        <v>-200</v>
      </c>
      <c r="T124" s="30">
        <f t="shared" si="5"/>
        <v>-9079.1900000000023</v>
      </c>
      <c r="U124" s="30">
        <f t="shared" si="5"/>
        <v>0</v>
      </c>
      <c r="V124" s="31">
        <f t="shared" si="5"/>
        <v>-9079.1900000000023</v>
      </c>
      <c r="W124" s="20"/>
    </row>
    <row r="125" spans="1:23" ht="20" x14ac:dyDescent="0.35">
      <c r="A125" s="60" t="s">
        <v>225</v>
      </c>
      <c r="B125" s="21" t="s">
        <v>226</v>
      </c>
      <c r="C125" s="21" t="s">
        <v>527</v>
      </c>
      <c r="D125" s="22" t="s">
        <v>224</v>
      </c>
      <c r="E125" s="23">
        <v>1</v>
      </c>
      <c r="F125" s="32" t="s">
        <v>476</v>
      </c>
      <c r="G125" s="25">
        <v>43173</v>
      </c>
      <c r="H125" s="26">
        <v>35200</v>
      </c>
      <c r="I125" s="26">
        <v>200</v>
      </c>
      <c r="J125" s="26">
        <v>35000</v>
      </c>
      <c r="K125" s="26">
        <v>0</v>
      </c>
      <c r="L125" s="27">
        <v>35000</v>
      </c>
      <c r="M125" s="30">
        <v>7942.2800000000025</v>
      </c>
      <c r="N125" s="26">
        <v>0</v>
      </c>
      <c r="O125" s="26">
        <v>7942.2800000000025</v>
      </c>
      <c r="P125" s="26">
        <v>0</v>
      </c>
      <c r="Q125" s="27">
        <v>7942.2800000000025</v>
      </c>
      <c r="R125" s="30">
        <f t="shared" si="5"/>
        <v>-27257.719999999998</v>
      </c>
      <c r="S125" s="30">
        <f t="shared" si="5"/>
        <v>-200</v>
      </c>
      <c r="T125" s="30">
        <f t="shared" si="5"/>
        <v>-27057.719999999998</v>
      </c>
      <c r="U125" s="30">
        <f t="shared" si="5"/>
        <v>0</v>
      </c>
      <c r="V125" s="31">
        <f t="shared" si="5"/>
        <v>-27057.719999999998</v>
      </c>
      <c r="W125" s="20"/>
    </row>
    <row r="126" spans="1:23" ht="20" x14ac:dyDescent="0.35">
      <c r="A126" s="60" t="s">
        <v>227</v>
      </c>
      <c r="B126" s="21" t="s">
        <v>228</v>
      </c>
      <c r="C126" s="21" t="s">
        <v>527</v>
      </c>
      <c r="D126" s="22" t="s">
        <v>224</v>
      </c>
      <c r="E126" s="23">
        <v>1</v>
      </c>
      <c r="F126" s="32" t="s">
        <v>477</v>
      </c>
      <c r="G126" s="25">
        <v>43537</v>
      </c>
      <c r="H126" s="26">
        <v>35200</v>
      </c>
      <c r="I126" s="26">
        <v>200</v>
      </c>
      <c r="J126" s="26">
        <v>35000</v>
      </c>
      <c r="K126" s="26">
        <v>0</v>
      </c>
      <c r="L126" s="27">
        <v>35000</v>
      </c>
      <c r="M126" s="30">
        <v>7535.3900000000085</v>
      </c>
      <c r="N126" s="26">
        <v>0</v>
      </c>
      <c r="O126" s="26">
        <v>7535.3900000000085</v>
      </c>
      <c r="P126" s="26">
        <v>0</v>
      </c>
      <c r="Q126" s="27">
        <v>7535.3900000000085</v>
      </c>
      <c r="R126" s="30">
        <f t="shared" si="5"/>
        <v>-27664.609999999993</v>
      </c>
      <c r="S126" s="30">
        <f t="shared" si="5"/>
        <v>-200</v>
      </c>
      <c r="T126" s="30">
        <f t="shared" si="5"/>
        <v>-27464.609999999993</v>
      </c>
      <c r="U126" s="30">
        <f t="shared" si="5"/>
        <v>0</v>
      </c>
      <c r="V126" s="31">
        <f t="shared" si="5"/>
        <v>-27464.609999999993</v>
      </c>
      <c r="W126" s="20"/>
    </row>
    <row r="127" spans="1:23" ht="20" x14ac:dyDescent="0.35">
      <c r="A127" s="60" t="s">
        <v>229</v>
      </c>
      <c r="B127" s="21" t="s">
        <v>230</v>
      </c>
      <c r="C127" s="21" t="s">
        <v>527</v>
      </c>
      <c r="D127" s="22" t="s">
        <v>224</v>
      </c>
      <c r="E127" s="23">
        <v>1</v>
      </c>
      <c r="F127" s="32" t="s">
        <v>478</v>
      </c>
      <c r="G127" s="25">
        <v>43895</v>
      </c>
      <c r="H127" s="26">
        <v>35200</v>
      </c>
      <c r="I127" s="26">
        <v>200</v>
      </c>
      <c r="J127" s="26">
        <v>35000</v>
      </c>
      <c r="K127" s="26">
        <v>0</v>
      </c>
      <c r="L127" s="27">
        <v>35000</v>
      </c>
      <c r="M127" s="30">
        <v>8451.89</v>
      </c>
      <c r="N127" s="26">
        <v>0</v>
      </c>
      <c r="O127" s="26">
        <v>8451.89</v>
      </c>
      <c r="P127" s="26">
        <v>0</v>
      </c>
      <c r="Q127" s="27">
        <v>8451.89</v>
      </c>
      <c r="R127" s="30">
        <f t="shared" si="5"/>
        <v>-26748.11</v>
      </c>
      <c r="S127" s="30">
        <f t="shared" si="5"/>
        <v>-200</v>
      </c>
      <c r="T127" s="30">
        <f t="shared" si="5"/>
        <v>-26548.11</v>
      </c>
      <c r="U127" s="30">
        <f t="shared" si="5"/>
        <v>0</v>
      </c>
      <c r="V127" s="31">
        <f t="shared" si="5"/>
        <v>-26548.11</v>
      </c>
      <c r="W127" s="20"/>
    </row>
    <row r="128" spans="1:23" ht="20" x14ac:dyDescent="0.35">
      <c r="A128" s="60" t="s">
        <v>231</v>
      </c>
      <c r="B128" s="21" t="s">
        <v>232</v>
      </c>
      <c r="C128" s="21" t="s">
        <v>527</v>
      </c>
      <c r="D128" s="22" t="s">
        <v>224</v>
      </c>
      <c r="E128" s="23">
        <v>1</v>
      </c>
      <c r="F128" s="32" t="s">
        <v>479</v>
      </c>
      <c r="G128" s="25">
        <v>44272</v>
      </c>
      <c r="H128" s="26">
        <v>35200</v>
      </c>
      <c r="I128" s="26">
        <v>200</v>
      </c>
      <c r="J128" s="26">
        <v>35000</v>
      </c>
      <c r="K128" s="26">
        <v>0</v>
      </c>
      <c r="L128" s="27">
        <v>35000</v>
      </c>
      <c r="M128" s="30">
        <v>14499.83</v>
      </c>
      <c r="N128" s="26">
        <v>200</v>
      </c>
      <c r="O128" s="26">
        <v>14299.83</v>
      </c>
      <c r="P128" s="26">
        <v>0</v>
      </c>
      <c r="Q128" s="27">
        <v>14299.83</v>
      </c>
      <c r="R128" s="30">
        <f t="shared" si="5"/>
        <v>-20700.169999999998</v>
      </c>
      <c r="S128" s="30">
        <f t="shared" si="5"/>
        <v>0</v>
      </c>
      <c r="T128" s="30">
        <f t="shared" si="5"/>
        <v>-20700.169999999998</v>
      </c>
      <c r="U128" s="30">
        <f t="shared" si="5"/>
        <v>0</v>
      </c>
      <c r="V128" s="31">
        <f t="shared" si="5"/>
        <v>-20700.169999999998</v>
      </c>
      <c r="W128" s="20"/>
    </row>
    <row r="129" spans="1:23" x14ac:dyDescent="0.35">
      <c r="A129" s="60" t="s">
        <v>233</v>
      </c>
      <c r="B129" s="21" t="s">
        <v>234</v>
      </c>
      <c r="C129" s="21" t="s">
        <v>527</v>
      </c>
      <c r="D129" s="22" t="s">
        <v>141</v>
      </c>
      <c r="E129" s="23">
        <v>0.95</v>
      </c>
      <c r="F129" s="32" t="s">
        <v>480</v>
      </c>
      <c r="G129" s="25">
        <v>42726</v>
      </c>
      <c r="H129" s="26">
        <v>200640.5</v>
      </c>
      <c r="I129" s="26">
        <v>3000</v>
      </c>
      <c r="J129" s="26">
        <v>197640.5</v>
      </c>
      <c r="K129" s="26">
        <v>9882.0250000000087</v>
      </c>
      <c r="L129" s="27">
        <v>187758.47499999998</v>
      </c>
      <c r="M129" s="30">
        <v>199340.53</v>
      </c>
      <c r="N129" s="26">
        <v>3000.0036842105037</v>
      </c>
      <c r="O129" s="26">
        <v>196340.5263157895</v>
      </c>
      <c r="P129" s="26">
        <v>9817.0263157894842</v>
      </c>
      <c r="Q129" s="27">
        <v>186523.5</v>
      </c>
      <c r="R129" s="30">
        <f t="shared" si="5"/>
        <v>-1299.9700000000012</v>
      </c>
      <c r="S129" s="30">
        <f t="shared" si="5"/>
        <v>3.6842105037067086E-3</v>
      </c>
      <c r="T129" s="30">
        <f t="shared" si="5"/>
        <v>-1299.9736842105049</v>
      </c>
      <c r="U129" s="30">
        <f t="shared" si="5"/>
        <v>-64.998684210524516</v>
      </c>
      <c r="V129" s="31">
        <f t="shared" si="5"/>
        <v>-1234.9749999999767</v>
      </c>
      <c r="W129" s="20"/>
    </row>
    <row r="130" spans="1:23" x14ac:dyDescent="0.35">
      <c r="A130" s="60" t="s">
        <v>235</v>
      </c>
      <c r="B130" s="21" t="s">
        <v>236</v>
      </c>
      <c r="C130" s="21" t="s">
        <v>527</v>
      </c>
      <c r="D130" s="22" t="s">
        <v>141</v>
      </c>
      <c r="E130" s="23">
        <v>0.95</v>
      </c>
      <c r="F130" s="32" t="s">
        <v>481</v>
      </c>
      <c r="G130" s="25">
        <v>44077</v>
      </c>
      <c r="H130" s="26">
        <v>456164.5</v>
      </c>
      <c r="I130" s="26">
        <v>5000</v>
      </c>
      <c r="J130" s="26">
        <v>451164.5</v>
      </c>
      <c r="K130" s="26">
        <v>22558.22500000002</v>
      </c>
      <c r="L130" s="27">
        <v>428606.27499999997</v>
      </c>
      <c r="M130" s="30">
        <v>454086.16</v>
      </c>
      <c r="N130" s="26">
        <v>5000.00210526312</v>
      </c>
      <c r="O130" s="26">
        <v>449086.15789473685</v>
      </c>
      <c r="P130" s="26">
        <v>22454.307894736863</v>
      </c>
      <c r="Q130" s="27">
        <v>426631.85</v>
      </c>
      <c r="R130" s="30">
        <f t="shared" si="5"/>
        <v>-2078.3400000000256</v>
      </c>
      <c r="S130" s="30">
        <f t="shared" si="5"/>
        <v>2.1052631200291216E-3</v>
      </c>
      <c r="T130" s="30">
        <f t="shared" si="5"/>
        <v>-2078.3421052631456</v>
      </c>
      <c r="U130" s="30">
        <f t="shared" si="5"/>
        <v>-103.91710526315728</v>
      </c>
      <c r="V130" s="31">
        <f t="shared" si="5"/>
        <v>-1974.4249999999884</v>
      </c>
      <c r="W130" s="20"/>
    </row>
    <row r="131" spans="1:23" x14ac:dyDescent="0.35">
      <c r="A131" s="60" t="s">
        <v>237</v>
      </c>
      <c r="B131" s="21">
        <v>3221</v>
      </c>
      <c r="C131" s="21" t="s">
        <v>527</v>
      </c>
      <c r="D131" s="22" t="s">
        <v>22</v>
      </c>
      <c r="E131" s="23">
        <v>0.9</v>
      </c>
      <c r="F131" s="32" t="s">
        <v>470</v>
      </c>
      <c r="G131" s="25">
        <v>42635</v>
      </c>
      <c r="H131" s="26">
        <v>30000</v>
      </c>
      <c r="I131" s="26">
        <v>0</v>
      </c>
      <c r="J131" s="26">
        <v>30000</v>
      </c>
      <c r="K131" s="26">
        <v>2999.9999999999995</v>
      </c>
      <c r="L131" s="27">
        <v>27000</v>
      </c>
      <c r="M131" s="30">
        <v>23475.360000000001</v>
      </c>
      <c r="N131" s="26">
        <v>24.204444444443652</v>
      </c>
      <c r="O131" s="26">
        <v>23451.155555555557</v>
      </c>
      <c r="P131" s="26">
        <v>2345.1155555555551</v>
      </c>
      <c r="Q131" s="27">
        <v>21106.04</v>
      </c>
      <c r="R131" s="30">
        <f t="shared" si="5"/>
        <v>-6524.6399999999994</v>
      </c>
      <c r="S131" s="30">
        <f t="shared" si="5"/>
        <v>24.204444444443652</v>
      </c>
      <c r="T131" s="30">
        <f t="shared" si="5"/>
        <v>-6548.8444444444431</v>
      </c>
      <c r="U131" s="30">
        <f t="shared" si="5"/>
        <v>-654.8844444444444</v>
      </c>
      <c r="V131" s="31">
        <f t="shared" si="5"/>
        <v>-5893.9599999999991</v>
      </c>
      <c r="W131" s="20"/>
    </row>
    <row r="132" spans="1:23" x14ac:dyDescent="0.35">
      <c r="A132" s="60" t="s">
        <v>238</v>
      </c>
      <c r="B132" s="21" t="s">
        <v>239</v>
      </c>
      <c r="C132" s="21" t="s">
        <v>527</v>
      </c>
      <c r="D132" s="22" t="s">
        <v>141</v>
      </c>
      <c r="E132" s="23">
        <v>0.95</v>
      </c>
      <c r="F132" s="32" t="s">
        <v>482</v>
      </c>
      <c r="G132" s="25">
        <v>42355</v>
      </c>
      <c r="H132" s="26">
        <v>37500</v>
      </c>
      <c r="I132" s="26">
        <v>500</v>
      </c>
      <c r="J132" s="26">
        <v>37000</v>
      </c>
      <c r="K132" s="26">
        <v>1850.0000000000016</v>
      </c>
      <c r="L132" s="27">
        <v>35150</v>
      </c>
      <c r="M132" s="30">
        <v>32471.26</v>
      </c>
      <c r="N132" s="26">
        <v>2.5021052631600469</v>
      </c>
      <c r="O132" s="26">
        <v>32468.757894736838</v>
      </c>
      <c r="P132" s="26">
        <v>1623.4378947368434</v>
      </c>
      <c r="Q132" s="27">
        <v>30845.319999999996</v>
      </c>
      <c r="R132" s="30">
        <f t="shared" si="5"/>
        <v>-5028.7400000000016</v>
      </c>
      <c r="S132" s="30">
        <f t="shared" si="5"/>
        <v>-497.49789473683995</v>
      </c>
      <c r="T132" s="30">
        <f t="shared" si="5"/>
        <v>-4531.2421052631616</v>
      </c>
      <c r="U132" s="30">
        <f t="shared" si="5"/>
        <v>-226.56210526315817</v>
      </c>
      <c r="V132" s="31">
        <f t="shared" si="5"/>
        <v>-4304.6800000000039</v>
      </c>
      <c r="W132" s="20"/>
    </row>
    <row r="133" spans="1:23" x14ac:dyDescent="0.35">
      <c r="A133" s="60" t="s">
        <v>240</v>
      </c>
      <c r="B133" s="21" t="s">
        <v>241</v>
      </c>
      <c r="C133" s="21" t="s">
        <v>527</v>
      </c>
      <c r="D133" s="22" t="s">
        <v>22</v>
      </c>
      <c r="E133" s="23">
        <v>0.9</v>
      </c>
      <c r="F133" s="32" t="s">
        <v>483</v>
      </c>
      <c r="G133" s="25">
        <v>43356</v>
      </c>
      <c r="H133" s="26">
        <v>8000</v>
      </c>
      <c r="I133" s="26">
        <v>0</v>
      </c>
      <c r="J133" s="26">
        <v>8000</v>
      </c>
      <c r="K133" s="26">
        <v>799.99999999999977</v>
      </c>
      <c r="L133" s="27">
        <v>7200</v>
      </c>
      <c r="M133" s="30">
        <v>8000</v>
      </c>
      <c r="N133" s="26">
        <v>0</v>
      </c>
      <c r="O133" s="26">
        <v>8000</v>
      </c>
      <c r="P133" s="26">
        <v>799.99999999999977</v>
      </c>
      <c r="Q133" s="27">
        <v>7200</v>
      </c>
      <c r="R133" s="30">
        <f t="shared" si="5"/>
        <v>0</v>
      </c>
      <c r="S133" s="30">
        <f t="shared" si="5"/>
        <v>0</v>
      </c>
      <c r="T133" s="30">
        <f t="shared" si="5"/>
        <v>0</v>
      </c>
      <c r="U133" s="30">
        <f t="shared" si="5"/>
        <v>0</v>
      </c>
      <c r="V133" s="31">
        <f t="shared" si="5"/>
        <v>0</v>
      </c>
      <c r="W133" s="20"/>
    </row>
    <row r="134" spans="1:23" x14ac:dyDescent="0.35">
      <c r="A134" s="60" t="s">
        <v>242</v>
      </c>
      <c r="B134" s="21" t="s">
        <v>243</v>
      </c>
      <c r="C134" s="21" t="s">
        <v>527</v>
      </c>
      <c r="D134" s="22" t="s">
        <v>70</v>
      </c>
      <c r="E134" s="23">
        <v>0.9</v>
      </c>
      <c r="F134" s="32" t="s">
        <v>484</v>
      </c>
      <c r="G134" s="25">
        <v>43447</v>
      </c>
      <c r="H134" s="26">
        <v>34000</v>
      </c>
      <c r="I134" s="26">
        <v>2000</v>
      </c>
      <c r="J134" s="26">
        <v>32000</v>
      </c>
      <c r="K134" s="26">
        <v>3199.9999999999991</v>
      </c>
      <c r="L134" s="27">
        <v>28800</v>
      </c>
      <c r="M134" s="30">
        <v>34000</v>
      </c>
      <c r="N134" s="26">
        <v>2000</v>
      </c>
      <c r="O134" s="26">
        <v>32000</v>
      </c>
      <c r="P134" s="26">
        <v>3199.9999999999991</v>
      </c>
      <c r="Q134" s="27">
        <v>28800</v>
      </c>
      <c r="R134" s="30">
        <f t="shared" si="5"/>
        <v>0</v>
      </c>
      <c r="S134" s="30">
        <f t="shared" si="5"/>
        <v>0</v>
      </c>
      <c r="T134" s="30">
        <f t="shared" si="5"/>
        <v>0</v>
      </c>
      <c r="U134" s="30">
        <f t="shared" si="5"/>
        <v>0</v>
      </c>
      <c r="V134" s="31">
        <f t="shared" si="5"/>
        <v>0</v>
      </c>
      <c r="W134" s="20"/>
    </row>
    <row r="135" spans="1:23" x14ac:dyDescent="0.35">
      <c r="A135" s="60" t="s">
        <v>244</v>
      </c>
      <c r="B135" s="21" t="s">
        <v>245</v>
      </c>
      <c r="C135" s="21" t="s">
        <v>527</v>
      </c>
      <c r="D135" s="22" t="s">
        <v>70</v>
      </c>
      <c r="E135" s="23">
        <v>0.9</v>
      </c>
      <c r="F135" s="32" t="s">
        <v>483</v>
      </c>
      <c r="G135" s="25">
        <v>43356</v>
      </c>
      <c r="H135" s="26">
        <v>10000</v>
      </c>
      <c r="I135" s="26">
        <v>0</v>
      </c>
      <c r="J135" s="26">
        <v>10000</v>
      </c>
      <c r="K135" s="26">
        <v>999.99999999999977</v>
      </c>
      <c r="L135" s="27">
        <v>9000</v>
      </c>
      <c r="M135" s="30">
        <v>9998.32</v>
      </c>
      <c r="N135" s="26">
        <v>70.197777777777446</v>
      </c>
      <c r="O135" s="26">
        <v>9928.1222222222223</v>
      </c>
      <c r="P135" s="26">
        <v>992.81222222222198</v>
      </c>
      <c r="Q135" s="27">
        <v>8935.31</v>
      </c>
      <c r="R135" s="30">
        <f t="shared" si="5"/>
        <v>-1.680000000000291</v>
      </c>
      <c r="S135" s="30">
        <f t="shared" si="5"/>
        <v>70.197777777777446</v>
      </c>
      <c r="T135" s="30">
        <f t="shared" si="5"/>
        <v>-71.877777777777737</v>
      </c>
      <c r="U135" s="30">
        <f t="shared" si="5"/>
        <v>-7.1877777777777965</v>
      </c>
      <c r="V135" s="31">
        <f t="shared" si="5"/>
        <v>-64.690000000000509</v>
      </c>
      <c r="W135" s="20"/>
    </row>
    <row r="136" spans="1:23" x14ac:dyDescent="0.35">
      <c r="A136" s="60" t="s">
        <v>246</v>
      </c>
      <c r="B136" s="21" t="s">
        <v>247</v>
      </c>
      <c r="C136" s="21" t="s">
        <v>527</v>
      </c>
      <c r="D136" s="22" t="s">
        <v>70</v>
      </c>
      <c r="E136" s="23">
        <v>0.9</v>
      </c>
      <c r="F136" s="32" t="s">
        <v>483</v>
      </c>
      <c r="G136" s="25">
        <v>43356</v>
      </c>
      <c r="H136" s="26">
        <v>10000</v>
      </c>
      <c r="I136" s="26">
        <v>0</v>
      </c>
      <c r="J136" s="26">
        <v>10000</v>
      </c>
      <c r="K136" s="26">
        <v>999.99999999999977</v>
      </c>
      <c r="L136" s="27">
        <v>9000</v>
      </c>
      <c r="M136" s="30">
        <v>9073.77</v>
      </c>
      <c r="N136" s="26">
        <v>0</v>
      </c>
      <c r="O136" s="26">
        <v>9073.7569999999996</v>
      </c>
      <c r="P136" s="26">
        <v>907.37699999999984</v>
      </c>
      <c r="Q136" s="27">
        <v>8166.38</v>
      </c>
      <c r="R136" s="30">
        <f t="shared" si="5"/>
        <v>-926.22999999999956</v>
      </c>
      <c r="S136" s="30">
        <f t="shared" si="5"/>
        <v>0</v>
      </c>
      <c r="T136" s="30">
        <f t="shared" si="5"/>
        <v>-926.24300000000039</v>
      </c>
      <c r="U136" s="30">
        <f t="shared" si="5"/>
        <v>-92.622999999999934</v>
      </c>
      <c r="V136" s="31">
        <f t="shared" si="5"/>
        <v>-833.61999999999989</v>
      </c>
      <c r="W136" s="20"/>
    </row>
    <row r="137" spans="1:23" x14ac:dyDescent="0.35">
      <c r="A137" s="60" t="s">
        <v>248</v>
      </c>
      <c r="B137" s="21" t="s">
        <v>249</v>
      </c>
      <c r="C137" s="21" t="s">
        <v>527</v>
      </c>
      <c r="D137" s="22" t="s">
        <v>70</v>
      </c>
      <c r="E137" s="23">
        <v>0.9</v>
      </c>
      <c r="F137" s="32" t="s">
        <v>485</v>
      </c>
      <c r="G137" s="25">
        <v>42810</v>
      </c>
      <c r="H137" s="26">
        <v>30000</v>
      </c>
      <c r="I137" s="26">
        <v>0</v>
      </c>
      <c r="J137" s="26">
        <v>30000</v>
      </c>
      <c r="K137" s="26">
        <v>2999.9999999999995</v>
      </c>
      <c r="L137" s="27">
        <v>27000</v>
      </c>
      <c r="M137" s="30">
        <v>24941.460000000003</v>
      </c>
      <c r="N137" s="26">
        <v>0</v>
      </c>
      <c r="O137" s="26">
        <v>24941.476000000002</v>
      </c>
      <c r="P137" s="26">
        <v>2494.1459999999997</v>
      </c>
      <c r="Q137" s="27">
        <v>22447.33</v>
      </c>
      <c r="R137" s="30">
        <f t="shared" si="5"/>
        <v>-5058.5399999999972</v>
      </c>
      <c r="S137" s="30">
        <f t="shared" si="5"/>
        <v>0</v>
      </c>
      <c r="T137" s="30">
        <f t="shared" si="5"/>
        <v>-5058.5239999999976</v>
      </c>
      <c r="U137" s="30">
        <f t="shared" si="5"/>
        <v>-505.85399999999981</v>
      </c>
      <c r="V137" s="31">
        <f t="shared" si="5"/>
        <v>-4552.6699999999983</v>
      </c>
      <c r="W137" s="20"/>
    </row>
    <row r="138" spans="1:23" x14ac:dyDescent="0.35">
      <c r="A138" s="60" t="s">
        <v>250</v>
      </c>
      <c r="B138" s="21" t="s">
        <v>251</v>
      </c>
      <c r="C138" s="21" t="s">
        <v>527</v>
      </c>
      <c r="D138" s="22" t="s">
        <v>22</v>
      </c>
      <c r="E138" s="23">
        <v>0.9</v>
      </c>
      <c r="F138" s="32" t="s">
        <v>474</v>
      </c>
      <c r="G138" s="25">
        <v>44182</v>
      </c>
      <c r="H138" s="26">
        <v>21000</v>
      </c>
      <c r="I138" s="26"/>
      <c r="J138" s="26">
        <v>21000</v>
      </c>
      <c r="K138" s="26">
        <v>2099.9999999999995</v>
      </c>
      <c r="L138" s="27">
        <v>18900</v>
      </c>
      <c r="M138" s="30">
        <v>21000</v>
      </c>
      <c r="N138" s="26">
        <v>0</v>
      </c>
      <c r="O138" s="26">
        <v>21000</v>
      </c>
      <c r="P138" s="26">
        <v>2099.9999999999995</v>
      </c>
      <c r="Q138" s="27">
        <v>18900</v>
      </c>
      <c r="R138" s="30">
        <f t="shared" si="5"/>
        <v>0</v>
      </c>
      <c r="S138" s="30">
        <f t="shared" si="5"/>
        <v>0</v>
      </c>
      <c r="T138" s="30">
        <f t="shared" si="5"/>
        <v>0</v>
      </c>
      <c r="U138" s="30">
        <f t="shared" si="5"/>
        <v>0</v>
      </c>
      <c r="V138" s="31">
        <f t="shared" si="5"/>
        <v>0</v>
      </c>
      <c r="W138" s="20"/>
    </row>
    <row r="139" spans="1:23" x14ac:dyDescent="0.35">
      <c r="A139" s="60" t="s">
        <v>252</v>
      </c>
      <c r="B139" s="21" t="s">
        <v>253</v>
      </c>
      <c r="C139" s="21" t="s">
        <v>527</v>
      </c>
      <c r="D139" s="22" t="s">
        <v>70</v>
      </c>
      <c r="E139" s="23">
        <v>0.9</v>
      </c>
      <c r="F139" s="32" t="s">
        <v>486</v>
      </c>
      <c r="G139" s="25">
        <v>42901</v>
      </c>
      <c r="H139" s="26">
        <v>32000</v>
      </c>
      <c r="I139" s="26">
        <v>0</v>
      </c>
      <c r="J139" s="26">
        <v>32000</v>
      </c>
      <c r="K139" s="26">
        <v>3199.9999999999991</v>
      </c>
      <c r="L139" s="27">
        <v>28800</v>
      </c>
      <c r="M139" s="30">
        <v>29965.190000000002</v>
      </c>
      <c r="N139" s="26">
        <v>2645.5900000000038</v>
      </c>
      <c r="O139" s="26">
        <v>27319.599999999999</v>
      </c>
      <c r="P139" s="26">
        <v>2731.9599999999991</v>
      </c>
      <c r="Q139" s="27">
        <v>24587.64</v>
      </c>
      <c r="R139" s="30">
        <f t="shared" si="5"/>
        <v>-2034.8099999999977</v>
      </c>
      <c r="S139" s="30">
        <f t="shared" si="5"/>
        <v>2645.5900000000038</v>
      </c>
      <c r="T139" s="30">
        <f t="shared" si="5"/>
        <v>-4680.4000000000015</v>
      </c>
      <c r="U139" s="30">
        <f t="shared" si="5"/>
        <v>-468.03999999999996</v>
      </c>
      <c r="V139" s="31">
        <f t="shared" si="5"/>
        <v>-4212.3600000000006</v>
      </c>
      <c r="W139" s="20"/>
    </row>
    <row r="140" spans="1:23" x14ac:dyDescent="0.35">
      <c r="A140" s="60" t="s">
        <v>254</v>
      </c>
      <c r="B140" s="21" t="s">
        <v>255</v>
      </c>
      <c r="C140" s="21" t="s">
        <v>527</v>
      </c>
      <c r="D140" s="22" t="s">
        <v>70</v>
      </c>
      <c r="E140" s="23">
        <v>0.9</v>
      </c>
      <c r="F140" s="32" t="s">
        <v>485</v>
      </c>
      <c r="G140" s="25">
        <v>42810</v>
      </c>
      <c r="H140" s="26">
        <v>25000</v>
      </c>
      <c r="I140" s="26">
        <v>0</v>
      </c>
      <c r="J140" s="26">
        <v>25000</v>
      </c>
      <c r="K140" s="26">
        <v>2499.9999999999995</v>
      </c>
      <c r="L140" s="27">
        <v>22500</v>
      </c>
      <c r="M140" s="30">
        <v>15967.2</v>
      </c>
      <c r="N140" s="26">
        <v>0</v>
      </c>
      <c r="O140" s="26">
        <v>15967.2</v>
      </c>
      <c r="P140" s="26">
        <v>1596.7199999999998</v>
      </c>
      <c r="Q140" s="27">
        <v>14370.480000000001</v>
      </c>
      <c r="R140" s="30">
        <f t="shared" si="5"/>
        <v>-9032.7999999999993</v>
      </c>
      <c r="S140" s="30">
        <f t="shared" si="5"/>
        <v>0</v>
      </c>
      <c r="T140" s="30">
        <f t="shared" si="5"/>
        <v>-9032.7999999999993</v>
      </c>
      <c r="U140" s="30">
        <f t="shared" si="5"/>
        <v>-903.27999999999975</v>
      </c>
      <c r="V140" s="31">
        <f t="shared" si="5"/>
        <v>-8129.5199999999986</v>
      </c>
      <c r="W140" s="20"/>
    </row>
    <row r="141" spans="1:23" x14ac:dyDescent="0.35">
      <c r="A141" s="60" t="s">
        <v>256</v>
      </c>
      <c r="B141" s="21" t="s">
        <v>257</v>
      </c>
      <c r="C141" s="21" t="s">
        <v>527</v>
      </c>
      <c r="D141" s="22" t="s">
        <v>70</v>
      </c>
      <c r="E141" s="23">
        <v>0.9</v>
      </c>
      <c r="F141" s="32" t="s">
        <v>485</v>
      </c>
      <c r="G141" s="25">
        <v>42810</v>
      </c>
      <c r="H141" s="26">
        <v>25000</v>
      </c>
      <c r="I141" s="26">
        <v>0</v>
      </c>
      <c r="J141" s="26">
        <v>25000</v>
      </c>
      <c r="K141" s="26">
        <v>2499.9999999999995</v>
      </c>
      <c r="L141" s="27">
        <v>22500</v>
      </c>
      <c r="M141" s="30">
        <v>13260.929999999998</v>
      </c>
      <c r="N141" s="26">
        <v>2.6299999999991996</v>
      </c>
      <c r="O141" s="26">
        <v>13258.3</v>
      </c>
      <c r="P141" s="26">
        <v>1325.8299999999997</v>
      </c>
      <c r="Q141" s="27">
        <v>11932.47</v>
      </c>
      <c r="R141" s="30">
        <f t="shared" si="5"/>
        <v>-11739.070000000002</v>
      </c>
      <c r="S141" s="30">
        <f t="shared" si="5"/>
        <v>2.6299999999991996</v>
      </c>
      <c r="T141" s="30">
        <f t="shared" si="5"/>
        <v>-11741.7</v>
      </c>
      <c r="U141" s="30">
        <f t="shared" si="5"/>
        <v>-1174.1699999999998</v>
      </c>
      <c r="V141" s="31">
        <f t="shared" si="5"/>
        <v>-10567.53</v>
      </c>
      <c r="W141" s="20"/>
    </row>
    <row r="142" spans="1:23" ht="20" x14ac:dyDescent="0.35">
      <c r="A142" s="60" t="s">
        <v>258</v>
      </c>
      <c r="B142" s="21">
        <v>3220</v>
      </c>
      <c r="C142" s="21" t="s">
        <v>527</v>
      </c>
      <c r="D142" s="22" t="s">
        <v>22</v>
      </c>
      <c r="E142" s="23">
        <v>0.9</v>
      </c>
      <c r="F142" s="32" t="s">
        <v>487</v>
      </c>
      <c r="G142" s="25" t="s">
        <v>465</v>
      </c>
      <c r="H142" s="26">
        <v>55000</v>
      </c>
      <c r="I142" s="26">
        <v>0</v>
      </c>
      <c r="J142" s="26">
        <v>55000</v>
      </c>
      <c r="K142" s="26">
        <v>5499.9999999999991</v>
      </c>
      <c r="L142" s="27">
        <v>49500</v>
      </c>
      <c r="M142" s="30">
        <v>50651.35</v>
      </c>
      <c r="N142" s="26">
        <v>2226.9944444444482</v>
      </c>
      <c r="O142" s="26">
        <v>48424.35555555555</v>
      </c>
      <c r="P142" s="26">
        <v>4842.4355555555539</v>
      </c>
      <c r="Q142" s="27">
        <v>43581.919999999998</v>
      </c>
      <c r="R142" s="30">
        <f t="shared" si="5"/>
        <v>-4348.6500000000015</v>
      </c>
      <c r="S142" s="30">
        <f t="shared" si="5"/>
        <v>2226.9944444444482</v>
      </c>
      <c r="T142" s="30">
        <f t="shared" si="5"/>
        <v>-6575.6444444444496</v>
      </c>
      <c r="U142" s="30">
        <f t="shared" si="5"/>
        <v>-657.56444444444514</v>
      </c>
      <c r="V142" s="31">
        <f t="shared" si="5"/>
        <v>-5918.0800000000017</v>
      </c>
      <c r="W142" s="20"/>
    </row>
    <row r="143" spans="1:23" ht="20" x14ac:dyDescent="0.35">
      <c r="A143" s="60" t="s">
        <v>259</v>
      </c>
      <c r="B143" s="21">
        <v>3219</v>
      </c>
      <c r="C143" s="21" t="s">
        <v>527</v>
      </c>
      <c r="D143" s="22" t="s">
        <v>22</v>
      </c>
      <c r="E143" s="23">
        <v>0.9</v>
      </c>
      <c r="F143" s="32" t="s">
        <v>487</v>
      </c>
      <c r="G143" s="25" t="s">
        <v>465</v>
      </c>
      <c r="H143" s="26">
        <v>72000</v>
      </c>
      <c r="I143" s="26">
        <v>0</v>
      </c>
      <c r="J143" s="26">
        <v>72000</v>
      </c>
      <c r="K143" s="26">
        <v>7199.9999999999982</v>
      </c>
      <c r="L143" s="27">
        <v>64800</v>
      </c>
      <c r="M143" s="30">
        <v>1611.7199999999998</v>
      </c>
      <c r="N143" s="26">
        <v>1611.7199999999998</v>
      </c>
      <c r="O143" s="26">
        <v>0</v>
      </c>
      <c r="P143" s="26">
        <v>0</v>
      </c>
      <c r="Q143" s="27">
        <v>0</v>
      </c>
      <c r="R143" s="30">
        <f t="shared" si="5"/>
        <v>-70388.28</v>
      </c>
      <c r="S143" s="30">
        <f t="shared" si="5"/>
        <v>1611.7199999999998</v>
      </c>
      <c r="T143" s="30">
        <f t="shared" si="5"/>
        <v>-72000</v>
      </c>
      <c r="U143" s="30">
        <f t="shared" si="5"/>
        <v>-7199.9999999999982</v>
      </c>
      <c r="V143" s="31">
        <f t="shared" si="5"/>
        <v>-64800</v>
      </c>
      <c r="W143" s="20"/>
    </row>
    <row r="144" spans="1:23" x14ac:dyDescent="0.35">
      <c r="A144" s="60" t="s">
        <v>260</v>
      </c>
      <c r="B144" s="21" t="s">
        <v>261</v>
      </c>
      <c r="C144" s="21" t="s">
        <v>527</v>
      </c>
      <c r="D144" s="22" t="s">
        <v>85</v>
      </c>
      <c r="E144" s="23" t="s">
        <v>262</v>
      </c>
      <c r="F144" s="32" t="s">
        <v>488</v>
      </c>
      <c r="G144" s="25">
        <v>42810</v>
      </c>
      <c r="H144" s="26">
        <v>41800</v>
      </c>
      <c r="I144" s="26">
        <v>12144</v>
      </c>
      <c r="J144" s="26">
        <v>29656</v>
      </c>
      <c r="K144" s="26">
        <v>17793.599999999999</v>
      </c>
      <c r="L144" s="27">
        <v>11862.4</v>
      </c>
      <c r="M144" s="30">
        <v>40792.75</v>
      </c>
      <c r="N144" s="26">
        <v>2794.05</v>
      </c>
      <c r="O144" s="26">
        <v>37998.699999999997</v>
      </c>
      <c r="P144" s="26">
        <v>20567.889999999996</v>
      </c>
      <c r="Q144" s="27">
        <v>17430.810000000001</v>
      </c>
      <c r="R144" s="30">
        <f t="shared" si="5"/>
        <v>-1007.25</v>
      </c>
      <c r="S144" s="30">
        <f t="shared" si="5"/>
        <v>-9349.9500000000007</v>
      </c>
      <c r="T144" s="30">
        <f t="shared" si="5"/>
        <v>8342.6999999999971</v>
      </c>
      <c r="U144" s="30">
        <f t="shared" si="5"/>
        <v>2774.2899999999972</v>
      </c>
      <c r="V144" s="31">
        <f t="shared" si="5"/>
        <v>5568.4100000000017</v>
      </c>
      <c r="W144" s="20"/>
    </row>
    <row r="145" spans="1:23" x14ac:dyDescent="0.35">
      <c r="A145" s="60" t="s">
        <v>263</v>
      </c>
      <c r="B145" s="21" t="s">
        <v>264</v>
      </c>
      <c r="C145" s="21" t="s">
        <v>527</v>
      </c>
      <c r="D145" s="22" t="s">
        <v>85</v>
      </c>
      <c r="E145" s="23">
        <v>0.5</v>
      </c>
      <c r="F145" s="32" t="s">
        <v>466</v>
      </c>
      <c r="G145" s="25">
        <v>42901</v>
      </c>
      <c r="H145" s="26">
        <v>10500</v>
      </c>
      <c r="I145" s="26">
        <v>3500</v>
      </c>
      <c r="J145" s="26">
        <v>7000</v>
      </c>
      <c r="K145" s="26">
        <v>3500</v>
      </c>
      <c r="L145" s="27">
        <v>3500</v>
      </c>
      <c r="M145" s="30">
        <v>9415.76</v>
      </c>
      <c r="N145" s="26">
        <v>2182.3600000000006</v>
      </c>
      <c r="O145" s="26">
        <v>7233.4</v>
      </c>
      <c r="P145" s="26">
        <v>3616.7</v>
      </c>
      <c r="Q145" s="27">
        <v>3616.7</v>
      </c>
      <c r="R145" s="30">
        <f t="shared" si="5"/>
        <v>-1084.2399999999998</v>
      </c>
      <c r="S145" s="30">
        <f t="shared" si="5"/>
        <v>-1317.6399999999994</v>
      </c>
      <c r="T145" s="30">
        <f t="shared" si="5"/>
        <v>233.39999999999964</v>
      </c>
      <c r="U145" s="30">
        <f t="shared" si="5"/>
        <v>116.69999999999982</v>
      </c>
      <c r="V145" s="31">
        <f t="shared" si="5"/>
        <v>116.69999999999982</v>
      </c>
      <c r="W145" s="20"/>
    </row>
    <row r="146" spans="1:23" x14ac:dyDescent="0.35">
      <c r="A146" s="60" t="s">
        <v>265</v>
      </c>
      <c r="B146" s="21" t="s">
        <v>266</v>
      </c>
      <c r="C146" s="21" t="s">
        <v>527</v>
      </c>
      <c r="D146" s="22" t="s">
        <v>85</v>
      </c>
      <c r="E146" s="23">
        <v>0.35</v>
      </c>
      <c r="F146" s="32" t="s">
        <v>410</v>
      </c>
      <c r="G146" s="25">
        <v>43986</v>
      </c>
      <c r="H146" s="26">
        <v>16000</v>
      </c>
      <c r="I146" s="26">
        <v>8125.34</v>
      </c>
      <c r="J146" s="26">
        <v>7874.66</v>
      </c>
      <c r="K146" s="26">
        <v>5118.5290000000005</v>
      </c>
      <c r="L146" s="27">
        <v>2756.1309999999999</v>
      </c>
      <c r="M146" s="30">
        <v>13192.130000000001</v>
      </c>
      <c r="N146" s="26">
        <v>5317.8442857142863</v>
      </c>
      <c r="O146" s="26">
        <v>7874.2857142857147</v>
      </c>
      <c r="P146" s="26">
        <v>5118.2857142857147</v>
      </c>
      <c r="Q146" s="27">
        <v>2756</v>
      </c>
      <c r="R146" s="30">
        <f t="shared" si="5"/>
        <v>-2807.869999999999</v>
      </c>
      <c r="S146" s="30">
        <f t="shared" si="5"/>
        <v>-2807.4957142857138</v>
      </c>
      <c r="T146" s="30">
        <f t="shared" si="5"/>
        <v>-0.37428571428517898</v>
      </c>
      <c r="U146" s="30">
        <f t="shared" si="5"/>
        <v>-0.24328571428577561</v>
      </c>
      <c r="V146" s="31">
        <f t="shared" si="5"/>
        <v>-0.13099999999985812</v>
      </c>
      <c r="W146" s="20"/>
    </row>
    <row r="147" spans="1:23" x14ac:dyDescent="0.35">
      <c r="A147" s="60" t="s">
        <v>267</v>
      </c>
      <c r="B147" s="21" t="s">
        <v>268</v>
      </c>
      <c r="C147" s="21" t="s">
        <v>527</v>
      </c>
      <c r="D147" s="22" t="s">
        <v>85</v>
      </c>
      <c r="E147" s="23" t="s">
        <v>262</v>
      </c>
      <c r="F147" s="32" t="s">
        <v>466</v>
      </c>
      <c r="G147" s="25">
        <v>42901</v>
      </c>
      <c r="H147" s="26">
        <v>27300</v>
      </c>
      <c r="I147" s="26">
        <v>11665</v>
      </c>
      <c r="J147" s="26">
        <v>15635</v>
      </c>
      <c r="K147" s="26">
        <v>10162.75</v>
      </c>
      <c r="L147" s="27">
        <v>5472.25</v>
      </c>
      <c r="M147" s="30">
        <v>22599.37</v>
      </c>
      <c r="N147" s="26">
        <v>3069.6899999999987</v>
      </c>
      <c r="O147" s="26">
        <v>19529.68</v>
      </c>
      <c r="P147" s="26">
        <v>11717.81</v>
      </c>
      <c r="Q147" s="27">
        <v>7811.87</v>
      </c>
      <c r="R147" s="30">
        <f t="shared" si="5"/>
        <v>-4700.630000000001</v>
      </c>
      <c r="S147" s="30">
        <f t="shared" si="5"/>
        <v>-8595.3100000000013</v>
      </c>
      <c r="T147" s="30">
        <f t="shared" si="5"/>
        <v>3894.6800000000003</v>
      </c>
      <c r="U147" s="30">
        <f t="shared" si="5"/>
        <v>1555.0599999999995</v>
      </c>
      <c r="V147" s="31">
        <f t="shared" si="5"/>
        <v>2339.62</v>
      </c>
      <c r="W147" s="20"/>
    </row>
    <row r="148" spans="1:23" x14ac:dyDescent="0.35">
      <c r="A148" s="60" t="s">
        <v>269</v>
      </c>
      <c r="B148" s="21" t="s">
        <v>270</v>
      </c>
      <c r="C148" s="21" t="s">
        <v>527</v>
      </c>
      <c r="D148" s="22" t="s">
        <v>85</v>
      </c>
      <c r="E148" s="23">
        <v>0.4</v>
      </c>
      <c r="F148" s="32" t="s">
        <v>488</v>
      </c>
      <c r="G148" s="25">
        <v>42810</v>
      </c>
      <c r="H148" s="26">
        <v>15100</v>
      </c>
      <c r="I148" s="26">
        <v>6762</v>
      </c>
      <c r="J148" s="26">
        <v>8338</v>
      </c>
      <c r="K148" s="26">
        <v>5002.8</v>
      </c>
      <c r="L148" s="27">
        <v>3335.2000000000003</v>
      </c>
      <c r="M148" s="30">
        <v>13138.18</v>
      </c>
      <c r="N148" s="26">
        <v>2820.0550000000003</v>
      </c>
      <c r="O148" s="26">
        <v>10318.125</v>
      </c>
      <c r="P148" s="26">
        <v>6190.875</v>
      </c>
      <c r="Q148" s="27">
        <v>4127.25</v>
      </c>
      <c r="R148" s="30">
        <f t="shared" si="5"/>
        <v>-1961.8199999999997</v>
      </c>
      <c r="S148" s="30">
        <f t="shared" si="5"/>
        <v>-3941.9449999999997</v>
      </c>
      <c r="T148" s="30">
        <f t="shared" si="5"/>
        <v>1980.125</v>
      </c>
      <c r="U148" s="30">
        <f t="shared" si="5"/>
        <v>1188.0749999999998</v>
      </c>
      <c r="V148" s="31">
        <f t="shared" si="5"/>
        <v>792.04999999999973</v>
      </c>
      <c r="W148" s="20"/>
    </row>
    <row r="149" spans="1:23" x14ac:dyDescent="0.35">
      <c r="A149" s="60" t="s">
        <v>271</v>
      </c>
      <c r="B149" s="21" t="s">
        <v>272</v>
      </c>
      <c r="C149" s="21" t="s">
        <v>527</v>
      </c>
      <c r="D149" s="22" t="s">
        <v>85</v>
      </c>
      <c r="E149" s="23">
        <v>0.4</v>
      </c>
      <c r="F149" s="32" t="s">
        <v>489</v>
      </c>
      <c r="G149" s="25">
        <v>43447</v>
      </c>
      <c r="H149" s="26">
        <v>7959.4</v>
      </c>
      <c r="I149" s="26">
        <v>3058.6</v>
      </c>
      <c r="J149" s="26">
        <v>4900.8</v>
      </c>
      <c r="K149" s="26">
        <v>2940.48</v>
      </c>
      <c r="L149" s="27">
        <v>1960.32</v>
      </c>
      <c r="M149" s="30">
        <v>7074.65</v>
      </c>
      <c r="N149" s="26">
        <v>2177.3999999999996</v>
      </c>
      <c r="O149" s="26">
        <v>4897.25</v>
      </c>
      <c r="P149" s="26">
        <v>2938.35</v>
      </c>
      <c r="Q149" s="27">
        <v>1958.9</v>
      </c>
      <c r="R149" s="30">
        <f t="shared" si="5"/>
        <v>-884.75</v>
      </c>
      <c r="S149" s="30">
        <f t="shared" si="5"/>
        <v>-881.20000000000027</v>
      </c>
      <c r="T149" s="30">
        <f t="shared" si="5"/>
        <v>-3.5500000000001819</v>
      </c>
      <c r="U149" s="30">
        <f t="shared" si="5"/>
        <v>-2.1300000000001091</v>
      </c>
      <c r="V149" s="31">
        <f t="shared" si="5"/>
        <v>-1.4199999999998454</v>
      </c>
      <c r="W149" s="20"/>
    </row>
    <row r="150" spans="1:23" ht="20" x14ac:dyDescent="0.35">
      <c r="A150" s="60" t="s">
        <v>273</v>
      </c>
      <c r="B150" s="21" t="s">
        <v>274</v>
      </c>
      <c r="C150" s="21" t="s">
        <v>527</v>
      </c>
      <c r="D150" s="22" t="s">
        <v>85</v>
      </c>
      <c r="E150" s="23" t="s">
        <v>262</v>
      </c>
      <c r="F150" s="32" t="s">
        <v>466</v>
      </c>
      <c r="G150" s="25">
        <v>42901</v>
      </c>
      <c r="H150" s="26">
        <v>21299.65</v>
      </c>
      <c r="I150" s="26">
        <v>4506.1499999999996</v>
      </c>
      <c r="J150" s="26">
        <v>16793.5</v>
      </c>
      <c r="K150" s="26">
        <v>8797.52</v>
      </c>
      <c r="L150" s="27">
        <v>7995.98</v>
      </c>
      <c r="M150" s="30">
        <v>19710.36</v>
      </c>
      <c r="N150" s="26">
        <v>1222.2999999999993</v>
      </c>
      <c r="O150" s="26">
        <v>18488.060000000001</v>
      </c>
      <c r="P150" s="26">
        <v>11057.11</v>
      </c>
      <c r="Q150" s="27">
        <v>7430.95</v>
      </c>
      <c r="R150" s="30">
        <f t="shared" si="5"/>
        <v>-1589.2900000000009</v>
      </c>
      <c r="S150" s="30">
        <f t="shared" si="5"/>
        <v>-3283.8500000000004</v>
      </c>
      <c r="T150" s="30">
        <f t="shared" si="5"/>
        <v>1694.5600000000013</v>
      </c>
      <c r="U150" s="30">
        <f t="shared" si="5"/>
        <v>2259.59</v>
      </c>
      <c r="V150" s="31">
        <f t="shared" si="5"/>
        <v>-565.02999999999975</v>
      </c>
      <c r="W150" s="20"/>
    </row>
    <row r="151" spans="1:23" x14ac:dyDescent="0.35">
      <c r="A151" s="60" t="s">
        <v>275</v>
      </c>
      <c r="B151" s="21" t="s">
        <v>276</v>
      </c>
      <c r="C151" s="21" t="s">
        <v>527</v>
      </c>
      <c r="D151" s="22" t="s">
        <v>85</v>
      </c>
      <c r="E151" s="23">
        <v>0.4</v>
      </c>
      <c r="F151" s="32" t="s">
        <v>466</v>
      </c>
      <c r="G151" s="25">
        <v>42901</v>
      </c>
      <c r="H151" s="26">
        <v>9000</v>
      </c>
      <c r="I151" s="26">
        <v>2124</v>
      </c>
      <c r="J151" s="26">
        <v>6876</v>
      </c>
      <c r="K151" s="26">
        <v>4125.5999999999995</v>
      </c>
      <c r="L151" s="27">
        <v>2750.4</v>
      </c>
      <c r="M151" s="30">
        <v>8592.4500000000007</v>
      </c>
      <c r="N151" s="26">
        <v>907.65000000000055</v>
      </c>
      <c r="O151" s="26">
        <v>7684.8</v>
      </c>
      <c r="P151" s="26">
        <v>4610.88</v>
      </c>
      <c r="Q151" s="27">
        <v>3073.92</v>
      </c>
      <c r="R151" s="30">
        <f t="shared" si="5"/>
        <v>-407.54999999999927</v>
      </c>
      <c r="S151" s="30">
        <f t="shared" si="5"/>
        <v>-1216.3499999999995</v>
      </c>
      <c r="T151" s="30">
        <f t="shared" si="5"/>
        <v>808.80000000000018</v>
      </c>
      <c r="U151" s="30">
        <f t="shared" si="5"/>
        <v>485.28000000000065</v>
      </c>
      <c r="V151" s="31">
        <f t="shared" si="5"/>
        <v>323.52</v>
      </c>
      <c r="W151" s="20"/>
    </row>
    <row r="152" spans="1:23" x14ac:dyDescent="0.35">
      <c r="A152" s="60" t="s">
        <v>277</v>
      </c>
      <c r="B152" s="21" t="s">
        <v>278</v>
      </c>
      <c r="C152" s="21" t="s">
        <v>527</v>
      </c>
      <c r="D152" s="22" t="s">
        <v>85</v>
      </c>
      <c r="E152" s="23" t="s">
        <v>262</v>
      </c>
      <c r="F152" s="32" t="s">
        <v>466</v>
      </c>
      <c r="G152" s="25">
        <v>42901</v>
      </c>
      <c r="H152" s="26">
        <v>28699.68</v>
      </c>
      <c r="I152" s="26">
        <v>11146.72</v>
      </c>
      <c r="J152" s="26">
        <v>17552.96</v>
      </c>
      <c r="K152" s="26">
        <v>9938.94</v>
      </c>
      <c r="L152" s="27">
        <v>7614.02</v>
      </c>
      <c r="M152" s="30">
        <v>25822.68</v>
      </c>
      <c r="N152" s="26">
        <v>6671.130000000001</v>
      </c>
      <c r="O152" s="26">
        <v>19151.55</v>
      </c>
      <c r="P152" s="26">
        <v>11490.93</v>
      </c>
      <c r="Q152" s="27">
        <v>7660.62</v>
      </c>
      <c r="R152" s="30">
        <f t="shared" si="5"/>
        <v>-2877</v>
      </c>
      <c r="S152" s="30">
        <f t="shared" si="5"/>
        <v>-4475.5899999999983</v>
      </c>
      <c r="T152" s="30">
        <f t="shared" si="5"/>
        <v>1598.5900000000001</v>
      </c>
      <c r="U152" s="30">
        <f t="shared" si="5"/>
        <v>1551.9899999999998</v>
      </c>
      <c r="V152" s="31">
        <f t="shared" si="5"/>
        <v>46.599999999999454</v>
      </c>
      <c r="W152" s="20"/>
    </row>
    <row r="153" spans="1:23" x14ac:dyDescent="0.35">
      <c r="A153" s="60" t="s">
        <v>279</v>
      </c>
      <c r="B153" s="21" t="s">
        <v>280</v>
      </c>
      <c r="C153" s="21" t="s">
        <v>527</v>
      </c>
      <c r="D153" s="22" t="s">
        <v>85</v>
      </c>
      <c r="E153" s="23">
        <v>0.35</v>
      </c>
      <c r="F153" s="32" t="s">
        <v>466</v>
      </c>
      <c r="G153" s="25">
        <v>42901</v>
      </c>
      <c r="H153" s="26">
        <v>7300</v>
      </c>
      <c r="I153" s="26">
        <v>3320</v>
      </c>
      <c r="J153" s="26">
        <v>3980</v>
      </c>
      <c r="K153" s="26">
        <v>2388</v>
      </c>
      <c r="L153" s="27">
        <v>1592</v>
      </c>
      <c r="M153" s="30">
        <v>5493.2800000000007</v>
      </c>
      <c r="N153" s="26">
        <v>1114.908571428572</v>
      </c>
      <c r="O153" s="26">
        <v>4378.3714285714286</v>
      </c>
      <c r="P153" s="26">
        <v>2845.9414285714288</v>
      </c>
      <c r="Q153" s="27">
        <v>1532.43</v>
      </c>
      <c r="R153" s="30">
        <f t="shared" si="5"/>
        <v>-1806.7199999999993</v>
      </c>
      <c r="S153" s="30">
        <f t="shared" si="5"/>
        <v>-2205.091428571428</v>
      </c>
      <c r="T153" s="30">
        <f t="shared" si="5"/>
        <v>398.37142857142862</v>
      </c>
      <c r="U153" s="30">
        <f t="shared" si="5"/>
        <v>457.94142857142879</v>
      </c>
      <c r="V153" s="31">
        <f t="shared" si="5"/>
        <v>-59.569999999999936</v>
      </c>
      <c r="W153" s="20"/>
    </row>
    <row r="154" spans="1:23" x14ac:dyDescent="0.35">
      <c r="A154" s="60" t="s">
        <v>281</v>
      </c>
      <c r="B154" s="21" t="s">
        <v>282</v>
      </c>
      <c r="C154" s="21" t="s">
        <v>527</v>
      </c>
      <c r="D154" s="22" t="s">
        <v>85</v>
      </c>
      <c r="E154" s="23" t="s">
        <v>262</v>
      </c>
      <c r="F154" s="32" t="s">
        <v>466</v>
      </c>
      <c r="G154" s="25">
        <v>42901</v>
      </c>
      <c r="H154" s="26">
        <v>48700</v>
      </c>
      <c r="I154" s="26">
        <v>18907</v>
      </c>
      <c r="J154" s="26">
        <v>29793</v>
      </c>
      <c r="K154" s="26">
        <v>17875.8</v>
      </c>
      <c r="L154" s="27">
        <v>11917.2</v>
      </c>
      <c r="M154" s="30">
        <v>40263.839999999997</v>
      </c>
      <c r="N154" s="26">
        <v>5888.0899999999965</v>
      </c>
      <c r="O154" s="26">
        <v>34375.75</v>
      </c>
      <c r="P154" s="26">
        <v>20625.45</v>
      </c>
      <c r="Q154" s="27">
        <v>13750.3</v>
      </c>
      <c r="R154" s="30">
        <f t="shared" si="5"/>
        <v>-8436.1600000000035</v>
      </c>
      <c r="S154" s="30">
        <f t="shared" si="5"/>
        <v>-13018.910000000003</v>
      </c>
      <c r="T154" s="30">
        <f t="shared" si="5"/>
        <v>4582.75</v>
      </c>
      <c r="U154" s="30">
        <f t="shared" si="5"/>
        <v>2749.6500000000015</v>
      </c>
      <c r="V154" s="31">
        <f t="shared" si="5"/>
        <v>1833.0999999999985</v>
      </c>
      <c r="W154" s="20"/>
    </row>
    <row r="155" spans="1:23" x14ac:dyDescent="0.35">
      <c r="A155" s="60" t="s">
        <v>283</v>
      </c>
      <c r="B155" s="21" t="s">
        <v>284</v>
      </c>
      <c r="C155" s="21" t="s">
        <v>527</v>
      </c>
      <c r="D155" s="22" t="s">
        <v>85</v>
      </c>
      <c r="E155" s="23" t="s">
        <v>262</v>
      </c>
      <c r="F155" s="32" t="s">
        <v>488</v>
      </c>
      <c r="G155" s="25">
        <v>42810</v>
      </c>
      <c r="H155" s="26">
        <v>7500</v>
      </c>
      <c r="I155" s="26">
        <v>3090</v>
      </c>
      <c r="J155" s="26">
        <v>4410</v>
      </c>
      <c r="K155" s="26">
        <v>2646</v>
      </c>
      <c r="L155" s="27">
        <v>1764</v>
      </c>
      <c r="M155" s="30">
        <v>6048.77</v>
      </c>
      <c r="N155" s="26">
        <v>100.33</v>
      </c>
      <c r="O155" s="26">
        <v>5948.4400000000005</v>
      </c>
      <c r="P155" s="26">
        <v>3399.3100000000004</v>
      </c>
      <c r="Q155" s="27">
        <v>2549.13</v>
      </c>
      <c r="R155" s="30">
        <f t="shared" si="5"/>
        <v>-1451.2299999999996</v>
      </c>
      <c r="S155" s="30">
        <f t="shared" si="5"/>
        <v>-2989.67</v>
      </c>
      <c r="T155" s="30">
        <f t="shared" si="5"/>
        <v>1538.4400000000005</v>
      </c>
      <c r="U155" s="30">
        <f t="shared" si="5"/>
        <v>753.3100000000004</v>
      </c>
      <c r="V155" s="31">
        <f t="shared" si="5"/>
        <v>785.13000000000011</v>
      </c>
      <c r="W155" s="20"/>
    </row>
    <row r="156" spans="1:23" x14ac:dyDescent="0.35">
      <c r="A156" s="60" t="s">
        <v>285</v>
      </c>
      <c r="B156" s="21" t="s">
        <v>286</v>
      </c>
      <c r="C156" s="21" t="s">
        <v>527</v>
      </c>
      <c r="D156" s="22" t="s">
        <v>85</v>
      </c>
      <c r="E156" s="23" t="s">
        <v>262</v>
      </c>
      <c r="F156" s="32" t="s">
        <v>466</v>
      </c>
      <c r="G156" s="25">
        <v>42901</v>
      </c>
      <c r="H156" s="26">
        <v>32000</v>
      </c>
      <c r="I156" s="26">
        <v>10093</v>
      </c>
      <c r="J156" s="26">
        <v>21907</v>
      </c>
      <c r="K156" s="26">
        <v>14239.55</v>
      </c>
      <c r="L156" s="27">
        <v>7667.45</v>
      </c>
      <c r="M156" s="30">
        <v>29624.309999999998</v>
      </c>
      <c r="N156" s="26">
        <v>1553.27</v>
      </c>
      <c r="O156" s="26">
        <v>28071.039999999997</v>
      </c>
      <c r="P156" s="26">
        <v>15844.769999999999</v>
      </c>
      <c r="Q156" s="27">
        <v>12226.269999999999</v>
      </c>
      <c r="R156" s="30">
        <f t="shared" si="5"/>
        <v>-2375.6900000000023</v>
      </c>
      <c r="S156" s="30">
        <f t="shared" si="5"/>
        <v>-8539.73</v>
      </c>
      <c r="T156" s="30">
        <f t="shared" si="5"/>
        <v>6164.0399999999972</v>
      </c>
      <c r="U156" s="30">
        <f t="shared" si="5"/>
        <v>1605.2199999999993</v>
      </c>
      <c r="V156" s="31">
        <f t="shared" si="5"/>
        <v>4558.8199999999988</v>
      </c>
      <c r="W156" s="20"/>
    </row>
    <row r="157" spans="1:23" x14ac:dyDescent="0.35">
      <c r="A157" s="60" t="s">
        <v>287</v>
      </c>
      <c r="B157" s="21" t="s">
        <v>288</v>
      </c>
      <c r="C157" s="21" t="s">
        <v>527</v>
      </c>
      <c r="D157" s="22" t="s">
        <v>85</v>
      </c>
      <c r="E157" s="23" t="s">
        <v>262</v>
      </c>
      <c r="F157" s="32" t="s">
        <v>466</v>
      </c>
      <c r="G157" s="25">
        <v>42901</v>
      </c>
      <c r="H157" s="26">
        <v>17300</v>
      </c>
      <c r="I157" s="26">
        <v>4275</v>
      </c>
      <c r="J157" s="26">
        <v>13025</v>
      </c>
      <c r="K157" s="26">
        <v>8466.25</v>
      </c>
      <c r="L157" s="27">
        <v>4558.75</v>
      </c>
      <c r="M157" s="30">
        <v>16372.04</v>
      </c>
      <c r="N157" s="26">
        <v>118.31999999999971</v>
      </c>
      <c r="O157" s="26">
        <v>16253.720000000001</v>
      </c>
      <c r="P157" s="26">
        <v>9264.6200000000008</v>
      </c>
      <c r="Q157" s="27">
        <v>6989.1</v>
      </c>
      <c r="R157" s="30">
        <f t="shared" si="5"/>
        <v>-927.95999999999913</v>
      </c>
      <c r="S157" s="30">
        <f t="shared" si="5"/>
        <v>-4156.68</v>
      </c>
      <c r="T157" s="30">
        <f t="shared" si="5"/>
        <v>3228.7200000000012</v>
      </c>
      <c r="U157" s="30">
        <f t="shared" si="5"/>
        <v>798.3700000000008</v>
      </c>
      <c r="V157" s="31">
        <f t="shared" si="5"/>
        <v>2430.3500000000004</v>
      </c>
      <c r="W157" s="20"/>
    </row>
    <row r="158" spans="1:23" x14ac:dyDescent="0.35">
      <c r="A158" s="60" t="s">
        <v>289</v>
      </c>
      <c r="B158" s="21" t="s">
        <v>290</v>
      </c>
      <c r="C158" s="21" t="s">
        <v>527</v>
      </c>
      <c r="D158" s="22" t="s">
        <v>85</v>
      </c>
      <c r="E158" s="23" t="s">
        <v>291</v>
      </c>
      <c r="F158" s="32" t="s">
        <v>488</v>
      </c>
      <c r="G158" s="25">
        <v>42810</v>
      </c>
      <c r="H158" s="26">
        <v>7400</v>
      </c>
      <c r="I158" s="26">
        <v>798</v>
      </c>
      <c r="J158" s="26">
        <v>6602</v>
      </c>
      <c r="K158" s="26">
        <v>3961.2</v>
      </c>
      <c r="L158" s="27">
        <v>2640.8</v>
      </c>
      <c r="M158" s="30">
        <v>6926.39</v>
      </c>
      <c r="N158" s="26">
        <v>226.24000000000069</v>
      </c>
      <c r="O158" s="26">
        <v>6700.15</v>
      </c>
      <c r="P158" s="26">
        <v>4020.09</v>
      </c>
      <c r="Q158" s="27">
        <v>2680.06</v>
      </c>
      <c r="R158" s="30">
        <f t="shared" si="5"/>
        <v>-473.60999999999967</v>
      </c>
      <c r="S158" s="30">
        <f t="shared" si="5"/>
        <v>-571.75999999999931</v>
      </c>
      <c r="T158" s="30">
        <f t="shared" si="5"/>
        <v>98.149999999999636</v>
      </c>
      <c r="U158" s="30">
        <f t="shared" si="5"/>
        <v>58.890000000000327</v>
      </c>
      <c r="V158" s="31">
        <f t="shared" si="5"/>
        <v>39.259999999999764</v>
      </c>
      <c r="W158" s="20"/>
    </row>
    <row r="159" spans="1:23" x14ac:dyDescent="0.35">
      <c r="A159" s="60" t="s">
        <v>292</v>
      </c>
      <c r="B159" s="21" t="s">
        <v>293</v>
      </c>
      <c r="C159" s="21" t="s">
        <v>527</v>
      </c>
      <c r="D159" s="22" t="s">
        <v>85</v>
      </c>
      <c r="E159" s="23">
        <v>0.4</v>
      </c>
      <c r="F159" s="32" t="s">
        <v>489</v>
      </c>
      <c r="G159" s="25">
        <v>43447</v>
      </c>
      <c r="H159" s="26">
        <v>25000</v>
      </c>
      <c r="I159" s="26">
        <v>16088.37</v>
      </c>
      <c r="J159" s="26">
        <v>8911.630000000001</v>
      </c>
      <c r="K159" s="26">
        <v>5348.08</v>
      </c>
      <c r="L159" s="27">
        <v>3563.55</v>
      </c>
      <c r="M159" s="30">
        <v>22728.15</v>
      </c>
      <c r="N159" s="26">
        <v>13821.725000000002</v>
      </c>
      <c r="O159" s="26">
        <v>8906.4249999999993</v>
      </c>
      <c r="P159" s="26">
        <v>5343.8549999999996</v>
      </c>
      <c r="Q159" s="27">
        <v>3562.57</v>
      </c>
      <c r="R159" s="30">
        <f t="shared" si="5"/>
        <v>-2271.8499999999985</v>
      </c>
      <c r="S159" s="30">
        <f t="shared" si="5"/>
        <v>-2266.6449999999986</v>
      </c>
      <c r="T159" s="30">
        <f t="shared" si="5"/>
        <v>-5.2050000000017462</v>
      </c>
      <c r="U159" s="30">
        <f t="shared" si="5"/>
        <v>-4.2250000000003638</v>
      </c>
      <c r="V159" s="31">
        <f t="shared" si="5"/>
        <v>-0.98000000000001819</v>
      </c>
      <c r="W159" s="20"/>
    </row>
    <row r="160" spans="1:23" x14ac:dyDescent="0.35">
      <c r="A160" s="60" t="s">
        <v>294</v>
      </c>
      <c r="B160" s="21" t="s">
        <v>295</v>
      </c>
      <c r="C160" s="21" t="s">
        <v>527</v>
      </c>
      <c r="D160" s="22" t="s">
        <v>85</v>
      </c>
      <c r="E160" s="23">
        <v>0.4</v>
      </c>
      <c r="F160" s="32" t="s">
        <v>489</v>
      </c>
      <c r="G160" s="25">
        <v>43447</v>
      </c>
      <c r="H160" s="26">
        <v>59000</v>
      </c>
      <c r="I160" s="26">
        <v>39000</v>
      </c>
      <c r="J160" s="26">
        <v>20000</v>
      </c>
      <c r="K160" s="26">
        <v>12000</v>
      </c>
      <c r="L160" s="27">
        <v>8000</v>
      </c>
      <c r="M160" s="30">
        <v>45994.19</v>
      </c>
      <c r="N160" s="26">
        <v>12534.190000000002</v>
      </c>
      <c r="O160" s="26">
        <v>33460</v>
      </c>
      <c r="P160" s="26">
        <v>20076</v>
      </c>
      <c r="Q160" s="27">
        <v>13384</v>
      </c>
      <c r="R160" s="30">
        <f t="shared" si="5"/>
        <v>-13005.809999999998</v>
      </c>
      <c r="S160" s="30">
        <f t="shared" si="5"/>
        <v>-26465.809999999998</v>
      </c>
      <c r="T160" s="30">
        <f t="shared" si="5"/>
        <v>13460</v>
      </c>
      <c r="U160" s="30">
        <f t="shared" si="5"/>
        <v>8076</v>
      </c>
      <c r="V160" s="31">
        <f t="shared" si="5"/>
        <v>5384</v>
      </c>
      <c r="W160" s="20"/>
    </row>
    <row r="161" spans="1:23" x14ac:dyDescent="0.35">
      <c r="A161" s="60" t="s">
        <v>296</v>
      </c>
      <c r="B161" s="21">
        <v>3218</v>
      </c>
      <c r="C161" s="21" t="s">
        <v>527</v>
      </c>
      <c r="D161" s="22" t="s">
        <v>22</v>
      </c>
      <c r="E161" s="23">
        <v>0.9</v>
      </c>
      <c r="F161" s="32" t="s">
        <v>487</v>
      </c>
      <c r="G161" s="25" t="s">
        <v>465</v>
      </c>
      <c r="H161" s="26">
        <v>107000</v>
      </c>
      <c r="I161" s="26">
        <v>0</v>
      </c>
      <c r="J161" s="26">
        <v>107000</v>
      </c>
      <c r="K161" s="26">
        <v>10699.999999999998</v>
      </c>
      <c r="L161" s="27">
        <v>96300</v>
      </c>
      <c r="M161" s="30">
        <v>2738.95</v>
      </c>
      <c r="N161" s="26">
        <v>2738.95</v>
      </c>
      <c r="O161" s="26">
        <v>0</v>
      </c>
      <c r="P161" s="26">
        <v>0</v>
      </c>
      <c r="Q161" s="27">
        <v>0</v>
      </c>
      <c r="R161" s="30">
        <f t="shared" si="5"/>
        <v>-104261.05</v>
      </c>
      <c r="S161" s="30">
        <f t="shared" si="5"/>
        <v>2738.95</v>
      </c>
      <c r="T161" s="30">
        <f t="shared" si="5"/>
        <v>-107000</v>
      </c>
      <c r="U161" s="30">
        <f t="shared" si="5"/>
        <v>-10699.999999999998</v>
      </c>
      <c r="V161" s="31">
        <f t="shared" si="5"/>
        <v>-96300</v>
      </c>
      <c r="W161" s="20"/>
    </row>
    <row r="162" spans="1:23" x14ac:dyDescent="0.35">
      <c r="A162" s="60" t="s">
        <v>297</v>
      </c>
      <c r="B162" s="21" t="s">
        <v>298</v>
      </c>
      <c r="C162" s="21" t="s">
        <v>527</v>
      </c>
      <c r="D162" s="22" t="s">
        <v>85</v>
      </c>
      <c r="E162" s="23" t="s">
        <v>516</v>
      </c>
      <c r="F162" s="32" t="s">
        <v>490</v>
      </c>
      <c r="G162" s="25" t="s">
        <v>491</v>
      </c>
      <c r="H162" s="26">
        <v>17000</v>
      </c>
      <c r="I162" s="26">
        <v>2550</v>
      </c>
      <c r="J162" s="26">
        <v>14450</v>
      </c>
      <c r="K162" s="26">
        <v>9392.5</v>
      </c>
      <c r="L162" s="27">
        <v>5057.5</v>
      </c>
      <c r="M162" s="30">
        <v>14680</v>
      </c>
      <c r="N162" s="26">
        <v>3879</v>
      </c>
      <c r="O162" s="26">
        <v>10801</v>
      </c>
      <c r="P162" s="26">
        <v>7028</v>
      </c>
      <c r="Q162" s="27">
        <v>3773</v>
      </c>
      <c r="R162" s="30">
        <f t="shared" si="5"/>
        <v>-2320</v>
      </c>
      <c r="S162" s="30">
        <f t="shared" si="5"/>
        <v>1329</v>
      </c>
      <c r="T162" s="30">
        <f t="shared" si="5"/>
        <v>-3649</v>
      </c>
      <c r="U162" s="30">
        <f t="shared" si="5"/>
        <v>-2364.5</v>
      </c>
      <c r="V162" s="31">
        <f t="shared" si="5"/>
        <v>-1284.5</v>
      </c>
      <c r="W162" s="20"/>
    </row>
    <row r="163" spans="1:23" x14ac:dyDescent="0.35">
      <c r="A163" s="60" t="s">
        <v>299</v>
      </c>
      <c r="B163" s="21" t="s">
        <v>300</v>
      </c>
      <c r="C163" s="21" t="s">
        <v>527</v>
      </c>
      <c r="D163" s="22" t="s">
        <v>85</v>
      </c>
      <c r="E163" s="23" t="s">
        <v>517</v>
      </c>
      <c r="F163" s="32" t="s">
        <v>490</v>
      </c>
      <c r="G163" s="25" t="s">
        <v>491</v>
      </c>
      <c r="H163" s="26">
        <v>15000</v>
      </c>
      <c r="I163" s="26">
        <v>2250</v>
      </c>
      <c r="J163" s="26">
        <v>12750</v>
      </c>
      <c r="K163" s="26">
        <v>8287.5</v>
      </c>
      <c r="L163" s="27">
        <v>4462.5</v>
      </c>
      <c r="M163" s="30">
        <v>12239.99</v>
      </c>
      <c r="N163" s="26">
        <v>3365</v>
      </c>
      <c r="O163" s="26">
        <v>8874.99</v>
      </c>
      <c r="P163" s="26">
        <v>4478.99</v>
      </c>
      <c r="Q163" s="27">
        <v>4396</v>
      </c>
      <c r="R163" s="30">
        <f t="shared" si="5"/>
        <v>-2760.01</v>
      </c>
      <c r="S163" s="30">
        <f t="shared" si="5"/>
        <v>1115</v>
      </c>
      <c r="T163" s="30">
        <f t="shared" si="5"/>
        <v>-3875.01</v>
      </c>
      <c r="U163" s="30">
        <f t="shared" si="5"/>
        <v>-3808.51</v>
      </c>
      <c r="V163" s="31">
        <f t="shared" si="5"/>
        <v>-66.5</v>
      </c>
      <c r="W163" s="20"/>
    </row>
    <row r="164" spans="1:23" x14ac:dyDescent="0.35">
      <c r="A164" s="60" t="s">
        <v>301</v>
      </c>
      <c r="B164" s="21" t="s">
        <v>302</v>
      </c>
      <c r="C164" s="21" t="s">
        <v>527</v>
      </c>
      <c r="D164" s="22" t="s">
        <v>85</v>
      </c>
      <c r="E164" s="23" t="s">
        <v>516</v>
      </c>
      <c r="F164" s="32" t="s">
        <v>490</v>
      </c>
      <c r="G164" s="25" t="s">
        <v>491</v>
      </c>
      <c r="H164" s="26">
        <v>18000</v>
      </c>
      <c r="I164" s="26">
        <v>2700</v>
      </c>
      <c r="J164" s="26">
        <v>15300</v>
      </c>
      <c r="K164" s="26">
        <v>9945</v>
      </c>
      <c r="L164" s="27">
        <v>5355</v>
      </c>
      <c r="M164" s="30">
        <v>16230</v>
      </c>
      <c r="N164" s="26">
        <v>4112</v>
      </c>
      <c r="O164" s="26">
        <v>12118</v>
      </c>
      <c r="P164" s="26">
        <v>7999</v>
      </c>
      <c r="Q164" s="27">
        <v>4119</v>
      </c>
      <c r="R164" s="30">
        <f t="shared" si="5"/>
        <v>-1770</v>
      </c>
      <c r="S164" s="30">
        <f t="shared" si="5"/>
        <v>1412</v>
      </c>
      <c r="T164" s="30">
        <f t="shared" si="5"/>
        <v>-3182</v>
      </c>
      <c r="U164" s="30">
        <f t="shared" si="5"/>
        <v>-1946</v>
      </c>
      <c r="V164" s="31">
        <f t="shared" si="5"/>
        <v>-1236</v>
      </c>
      <c r="W164" s="20"/>
    </row>
    <row r="165" spans="1:23" x14ac:dyDescent="0.35">
      <c r="A165" s="60" t="s">
        <v>303</v>
      </c>
      <c r="B165" s="21" t="s">
        <v>304</v>
      </c>
      <c r="C165" s="21" t="s">
        <v>527</v>
      </c>
      <c r="D165" s="22" t="s">
        <v>85</v>
      </c>
      <c r="E165" s="23" t="s">
        <v>516</v>
      </c>
      <c r="F165" s="32" t="s">
        <v>515</v>
      </c>
      <c r="G165" s="25">
        <v>44455</v>
      </c>
      <c r="H165" s="26">
        <v>31000</v>
      </c>
      <c r="I165" s="26">
        <v>13368.06</v>
      </c>
      <c r="J165" s="26">
        <v>17631.940000000002</v>
      </c>
      <c r="K165" s="26">
        <v>10067.93</v>
      </c>
      <c r="L165" s="27">
        <v>7564.01</v>
      </c>
      <c r="M165" s="30">
        <v>31000</v>
      </c>
      <c r="N165" s="26">
        <v>13368.059999999998</v>
      </c>
      <c r="O165" s="26">
        <v>17631.940000000002</v>
      </c>
      <c r="P165" s="26">
        <v>10067.93</v>
      </c>
      <c r="Q165" s="27">
        <v>7564.01</v>
      </c>
      <c r="R165" s="30">
        <f t="shared" si="5"/>
        <v>0</v>
      </c>
      <c r="S165" s="30">
        <f t="shared" si="5"/>
        <v>0</v>
      </c>
      <c r="T165" s="30">
        <f t="shared" si="5"/>
        <v>0</v>
      </c>
      <c r="U165" s="30">
        <f t="shared" si="5"/>
        <v>0</v>
      </c>
      <c r="V165" s="31">
        <f t="shared" si="5"/>
        <v>0</v>
      </c>
      <c r="W165" s="20"/>
    </row>
    <row r="166" spans="1:23" x14ac:dyDescent="0.35">
      <c r="A166" s="60" t="s">
        <v>305</v>
      </c>
      <c r="B166" s="21" t="s">
        <v>306</v>
      </c>
      <c r="C166" s="21" t="s">
        <v>527</v>
      </c>
      <c r="D166" s="22" t="s">
        <v>85</v>
      </c>
      <c r="E166" s="23" t="s">
        <v>516</v>
      </c>
      <c r="F166" s="32" t="s">
        <v>490</v>
      </c>
      <c r="G166" s="25" t="s">
        <v>491</v>
      </c>
      <c r="H166" s="26">
        <v>55000</v>
      </c>
      <c r="I166" s="26">
        <v>8250</v>
      </c>
      <c r="J166" s="26">
        <v>46750</v>
      </c>
      <c r="K166" s="26">
        <v>30387.5</v>
      </c>
      <c r="L166" s="27">
        <v>16362.499999999998</v>
      </c>
      <c r="M166" s="30">
        <v>45243</v>
      </c>
      <c r="N166" s="26">
        <v>12170</v>
      </c>
      <c r="O166" s="26">
        <v>33073</v>
      </c>
      <c r="P166" s="26">
        <v>20503</v>
      </c>
      <c r="Q166" s="27">
        <v>12570</v>
      </c>
      <c r="R166" s="30">
        <f t="shared" si="5"/>
        <v>-9757</v>
      </c>
      <c r="S166" s="30">
        <f t="shared" si="5"/>
        <v>3920</v>
      </c>
      <c r="T166" s="30">
        <f t="shared" si="5"/>
        <v>-13677</v>
      </c>
      <c r="U166" s="30">
        <f t="shared" si="5"/>
        <v>-9884.5</v>
      </c>
      <c r="V166" s="31">
        <f t="shared" si="5"/>
        <v>-3792.4999999999982</v>
      </c>
      <c r="W166" s="20"/>
    </row>
    <row r="167" spans="1:23" x14ac:dyDescent="0.35">
      <c r="A167" s="60" t="s">
        <v>307</v>
      </c>
      <c r="B167" s="21" t="s">
        <v>308</v>
      </c>
      <c r="C167" s="21" t="s">
        <v>527</v>
      </c>
      <c r="D167" s="22" t="s">
        <v>85</v>
      </c>
      <c r="E167" s="23">
        <v>0.35</v>
      </c>
      <c r="F167" s="32" t="s">
        <v>490</v>
      </c>
      <c r="G167" s="25" t="s">
        <v>491</v>
      </c>
      <c r="H167" s="26">
        <v>10000</v>
      </c>
      <c r="I167" s="26">
        <v>1500</v>
      </c>
      <c r="J167" s="26">
        <v>8500</v>
      </c>
      <c r="K167" s="26">
        <v>5525</v>
      </c>
      <c r="L167" s="27">
        <v>2975</v>
      </c>
      <c r="M167" s="30">
        <v>7710</v>
      </c>
      <c r="N167" s="26">
        <v>2678.5714285714284</v>
      </c>
      <c r="O167" s="26">
        <v>5031.4285714285716</v>
      </c>
      <c r="P167" s="26">
        <v>3270.4285714285716</v>
      </c>
      <c r="Q167" s="27">
        <v>1761</v>
      </c>
      <c r="R167" s="30">
        <f t="shared" si="5"/>
        <v>-2290</v>
      </c>
      <c r="S167" s="30">
        <f t="shared" si="5"/>
        <v>1178.5714285714284</v>
      </c>
      <c r="T167" s="30">
        <f t="shared" si="5"/>
        <v>-3468.5714285714284</v>
      </c>
      <c r="U167" s="30">
        <f t="shared" si="5"/>
        <v>-2254.5714285714284</v>
      </c>
      <c r="V167" s="31">
        <f t="shared" si="5"/>
        <v>-1214</v>
      </c>
      <c r="W167" s="20"/>
    </row>
    <row r="168" spans="1:23" x14ac:dyDescent="0.35">
      <c r="A168" s="60" t="s">
        <v>309</v>
      </c>
      <c r="B168" s="21" t="s">
        <v>310</v>
      </c>
      <c r="C168" s="21" t="s">
        <v>527</v>
      </c>
      <c r="D168" s="22" t="s">
        <v>85</v>
      </c>
      <c r="E168" s="23" t="s">
        <v>516</v>
      </c>
      <c r="F168" s="32" t="s">
        <v>490</v>
      </c>
      <c r="G168" s="25" t="s">
        <v>491</v>
      </c>
      <c r="H168" s="26">
        <v>33000</v>
      </c>
      <c r="I168" s="26">
        <v>4950</v>
      </c>
      <c r="J168" s="26">
        <v>28050</v>
      </c>
      <c r="K168" s="26">
        <v>18232.5</v>
      </c>
      <c r="L168" s="27">
        <v>9817.5</v>
      </c>
      <c r="M168" s="30">
        <v>30655.45</v>
      </c>
      <c r="N168" s="26">
        <v>7670</v>
      </c>
      <c r="O168" s="26">
        <v>22985.45</v>
      </c>
      <c r="P168" s="26">
        <v>15002.45</v>
      </c>
      <c r="Q168" s="27">
        <v>7983</v>
      </c>
      <c r="R168" s="30">
        <f t="shared" si="5"/>
        <v>-2344.5499999999993</v>
      </c>
      <c r="S168" s="30">
        <f t="shared" si="5"/>
        <v>2720</v>
      </c>
      <c r="T168" s="30">
        <f t="shared" si="5"/>
        <v>-5064.5499999999993</v>
      </c>
      <c r="U168" s="30">
        <f t="shared" si="5"/>
        <v>-3230.0499999999993</v>
      </c>
      <c r="V168" s="31">
        <f t="shared" si="5"/>
        <v>-1834.5</v>
      </c>
      <c r="W168" s="20"/>
    </row>
    <row r="169" spans="1:23" x14ac:dyDescent="0.35">
      <c r="A169" s="60" t="s">
        <v>311</v>
      </c>
      <c r="B169" s="21" t="s">
        <v>312</v>
      </c>
      <c r="C169" s="21" t="s">
        <v>527</v>
      </c>
      <c r="D169" s="22" t="s">
        <v>85</v>
      </c>
      <c r="E169" s="23">
        <v>0.5</v>
      </c>
      <c r="F169" s="32" t="s">
        <v>515</v>
      </c>
      <c r="G169" s="25">
        <v>44455</v>
      </c>
      <c r="H169" s="26">
        <v>63000</v>
      </c>
      <c r="I169" s="26">
        <v>40543.64</v>
      </c>
      <c r="J169" s="26">
        <v>22456.36</v>
      </c>
      <c r="K169" s="26">
        <v>11228.18</v>
      </c>
      <c r="L169" s="27">
        <v>11228.18</v>
      </c>
      <c r="M169" s="30">
        <v>63000</v>
      </c>
      <c r="N169" s="26">
        <v>40543.64</v>
      </c>
      <c r="O169" s="26">
        <v>22456.36</v>
      </c>
      <c r="P169" s="26">
        <v>11228.18</v>
      </c>
      <c r="Q169" s="27">
        <v>11228.18</v>
      </c>
      <c r="R169" s="30">
        <f t="shared" si="5"/>
        <v>0</v>
      </c>
      <c r="S169" s="30">
        <f t="shared" si="5"/>
        <v>0</v>
      </c>
      <c r="T169" s="30">
        <f t="shared" si="5"/>
        <v>0</v>
      </c>
      <c r="U169" s="30">
        <f t="shared" si="5"/>
        <v>0</v>
      </c>
      <c r="V169" s="31">
        <f t="shared" si="5"/>
        <v>0</v>
      </c>
      <c r="W169" s="20"/>
    </row>
    <row r="170" spans="1:23" x14ac:dyDescent="0.35">
      <c r="A170" s="60" t="s">
        <v>313</v>
      </c>
      <c r="B170" s="21" t="s">
        <v>314</v>
      </c>
      <c r="C170" s="21" t="s">
        <v>527</v>
      </c>
      <c r="D170" s="22" t="s">
        <v>85</v>
      </c>
      <c r="E170" s="23" t="s">
        <v>516</v>
      </c>
      <c r="F170" s="32" t="s">
        <v>490</v>
      </c>
      <c r="G170" s="25" t="s">
        <v>491</v>
      </c>
      <c r="H170" s="26">
        <v>20000</v>
      </c>
      <c r="I170" s="26">
        <v>5000</v>
      </c>
      <c r="J170" s="26">
        <v>15000</v>
      </c>
      <c r="K170" s="26">
        <v>9750</v>
      </c>
      <c r="L170" s="27">
        <v>5250</v>
      </c>
      <c r="M170" s="30">
        <v>17876</v>
      </c>
      <c r="N170" s="26">
        <v>6575</v>
      </c>
      <c r="O170" s="26">
        <v>11301</v>
      </c>
      <c r="P170" s="26">
        <v>7745</v>
      </c>
      <c r="Q170" s="27">
        <v>3556</v>
      </c>
      <c r="R170" s="30">
        <f t="shared" si="5"/>
        <v>-2124</v>
      </c>
      <c r="S170" s="30">
        <f t="shared" si="5"/>
        <v>1575</v>
      </c>
      <c r="T170" s="30">
        <f t="shared" si="5"/>
        <v>-3699</v>
      </c>
      <c r="U170" s="30">
        <f t="shared" si="5"/>
        <v>-2005</v>
      </c>
      <c r="V170" s="31">
        <f t="shared" si="5"/>
        <v>-1694</v>
      </c>
      <c r="W170" s="20"/>
    </row>
    <row r="171" spans="1:23" x14ac:dyDescent="0.35">
      <c r="A171" s="60" t="s">
        <v>315</v>
      </c>
      <c r="B171" s="21" t="s">
        <v>316</v>
      </c>
      <c r="C171" s="21" t="s">
        <v>527</v>
      </c>
      <c r="D171" s="22" t="s">
        <v>85</v>
      </c>
      <c r="E171" s="23">
        <v>0</v>
      </c>
      <c r="F171" s="32" t="s">
        <v>490</v>
      </c>
      <c r="G171" s="25" t="s">
        <v>491</v>
      </c>
      <c r="H171" s="26">
        <v>8000</v>
      </c>
      <c r="I171" s="26">
        <v>0</v>
      </c>
      <c r="J171" s="26">
        <v>8000</v>
      </c>
      <c r="K171" s="26">
        <v>5620</v>
      </c>
      <c r="L171" s="27">
        <v>2380</v>
      </c>
      <c r="M171" s="30">
        <v>6545</v>
      </c>
      <c r="N171" s="26">
        <v>6545</v>
      </c>
      <c r="O171" s="26">
        <v>0</v>
      </c>
      <c r="P171" s="26">
        <v>0</v>
      </c>
      <c r="Q171" s="27">
        <v>0</v>
      </c>
      <c r="R171" s="30">
        <f t="shared" si="5"/>
        <v>-1455</v>
      </c>
      <c r="S171" s="30">
        <f t="shared" si="5"/>
        <v>6545</v>
      </c>
      <c r="T171" s="30">
        <f t="shared" si="5"/>
        <v>-8000</v>
      </c>
      <c r="U171" s="30">
        <f t="shared" si="5"/>
        <v>-5620</v>
      </c>
      <c r="V171" s="31">
        <f t="shared" si="5"/>
        <v>-2380</v>
      </c>
      <c r="W171" s="20"/>
    </row>
    <row r="172" spans="1:23" x14ac:dyDescent="0.35">
      <c r="A172" s="60" t="s">
        <v>317</v>
      </c>
      <c r="B172" s="21" t="s">
        <v>318</v>
      </c>
      <c r="C172" s="21" t="s">
        <v>527</v>
      </c>
      <c r="D172" s="22" t="s">
        <v>85</v>
      </c>
      <c r="E172" s="23">
        <v>0.7</v>
      </c>
      <c r="F172" s="32" t="s">
        <v>492</v>
      </c>
      <c r="G172" s="25">
        <v>44182</v>
      </c>
      <c r="H172" s="26">
        <v>13000</v>
      </c>
      <c r="I172" s="26">
        <v>1500</v>
      </c>
      <c r="J172" s="26">
        <v>11500</v>
      </c>
      <c r="K172" s="26">
        <v>3450.0000000000005</v>
      </c>
      <c r="L172" s="27">
        <v>8049.9999999999991</v>
      </c>
      <c r="M172" s="30">
        <v>12347</v>
      </c>
      <c r="N172" s="26">
        <v>359.8571428571413</v>
      </c>
      <c r="O172" s="26">
        <v>11987.142857142859</v>
      </c>
      <c r="P172" s="26">
        <v>3596.1428571428582</v>
      </c>
      <c r="Q172" s="27">
        <v>8391</v>
      </c>
      <c r="R172" s="30">
        <f t="shared" ref="R172:V181" si="6">M172-H172</f>
        <v>-653</v>
      </c>
      <c r="S172" s="30">
        <f t="shared" si="6"/>
        <v>-1140.1428571428587</v>
      </c>
      <c r="T172" s="30">
        <f t="shared" si="6"/>
        <v>487.1428571428587</v>
      </c>
      <c r="U172" s="30">
        <f t="shared" si="6"/>
        <v>146.14285714285779</v>
      </c>
      <c r="V172" s="31">
        <f t="shared" si="6"/>
        <v>341.00000000000091</v>
      </c>
      <c r="W172" s="20"/>
    </row>
    <row r="173" spans="1:23" x14ac:dyDescent="0.35">
      <c r="A173" s="60" t="s">
        <v>319</v>
      </c>
      <c r="B173" s="21" t="s">
        <v>320</v>
      </c>
      <c r="C173" s="21" t="s">
        <v>527</v>
      </c>
      <c r="D173" s="22" t="s">
        <v>85</v>
      </c>
      <c r="E173" s="23">
        <v>0.7</v>
      </c>
      <c r="F173" s="32" t="s">
        <v>492</v>
      </c>
      <c r="G173" s="25">
        <v>44182</v>
      </c>
      <c r="H173" s="26">
        <v>10500</v>
      </c>
      <c r="I173" s="26">
        <v>3000</v>
      </c>
      <c r="J173" s="26">
        <v>7500</v>
      </c>
      <c r="K173" s="26">
        <v>2250.0000000000005</v>
      </c>
      <c r="L173" s="27">
        <v>5250</v>
      </c>
      <c r="M173" s="30">
        <v>544.5</v>
      </c>
      <c r="N173" s="26">
        <v>544.5</v>
      </c>
      <c r="O173" s="26">
        <v>0</v>
      </c>
      <c r="P173" s="26">
        <v>0</v>
      </c>
      <c r="Q173" s="27">
        <v>0</v>
      </c>
      <c r="R173" s="30">
        <f t="shared" si="6"/>
        <v>-9955.5</v>
      </c>
      <c r="S173" s="30">
        <f t="shared" si="6"/>
        <v>-2455.5</v>
      </c>
      <c r="T173" s="30">
        <f t="shared" si="6"/>
        <v>-7500</v>
      </c>
      <c r="U173" s="30">
        <f t="shared" si="6"/>
        <v>-2250.0000000000005</v>
      </c>
      <c r="V173" s="31">
        <f t="shared" si="6"/>
        <v>-5250</v>
      </c>
      <c r="W173" s="20"/>
    </row>
    <row r="174" spans="1:23" x14ac:dyDescent="0.35">
      <c r="A174" s="60" t="s">
        <v>321</v>
      </c>
      <c r="B174" s="21" t="s">
        <v>322</v>
      </c>
      <c r="C174" s="21" t="s">
        <v>527</v>
      </c>
      <c r="D174" s="22" t="s">
        <v>85</v>
      </c>
      <c r="E174" s="23">
        <v>0.7</v>
      </c>
      <c r="F174" s="32" t="s">
        <v>492</v>
      </c>
      <c r="G174" s="25">
        <v>44182</v>
      </c>
      <c r="H174" s="26">
        <v>15500</v>
      </c>
      <c r="I174" s="26">
        <v>1500</v>
      </c>
      <c r="J174" s="26">
        <v>14000</v>
      </c>
      <c r="K174" s="26">
        <v>4200.0000000000009</v>
      </c>
      <c r="L174" s="27">
        <v>9800</v>
      </c>
      <c r="M174" s="30">
        <v>14741</v>
      </c>
      <c r="N174" s="26">
        <v>449.57142857142753</v>
      </c>
      <c r="O174" s="26">
        <v>14291.428571428572</v>
      </c>
      <c r="P174" s="26">
        <v>4287.4285714285725</v>
      </c>
      <c r="Q174" s="27">
        <v>10004</v>
      </c>
      <c r="R174" s="30">
        <f t="shared" si="6"/>
        <v>-759</v>
      </c>
      <c r="S174" s="30">
        <f t="shared" si="6"/>
        <v>-1050.4285714285725</v>
      </c>
      <c r="T174" s="30">
        <f t="shared" si="6"/>
        <v>291.42857142857247</v>
      </c>
      <c r="U174" s="30">
        <f t="shared" si="6"/>
        <v>87.428571428571558</v>
      </c>
      <c r="V174" s="31">
        <f t="shared" si="6"/>
        <v>204</v>
      </c>
      <c r="W174" s="20"/>
    </row>
    <row r="175" spans="1:23" x14ac:dyDescent="0.35">
      <c r="A175" s="60" t="s">
        <v>323</v>
      </c>
      <c r="B175" s="21" t="s">
        <v>324</v>
      </c>
      <c r="C175" s="21" t="s">
        <v>527</v>
      </c>
      <c r="D175" s="22" t="s">
        <v>85</v>
      </c>
      <c r="E175" s="23">
        <v>0.7</v>
      </c>
      <c r="F175" s="32" t="s">
        <v>492</v>
      </c>
      <c r="G175" s="25">
        <v>44182</v>
      </c>
      <c r="H175" s="26">
        <v>18500</v>
      </c>
      <c r="I175" s="26">
        <v>1500</v>
      </c>
      <c r="J175" s="26">
        <v>17000</v>
      </c>
      <c r="K175" s="26">
        <v>5100.0000000000009</v>
      </c>
      <c r="L175" s="27">
        <v>11900</v>
      </c>
      <c r="M175" s="30">
        <v>17699</v>
      </c>
      <c r="N175" s="26">
        <v>480.42857142856883</v>
      </c>
      <c r="O175" s="26">
        <v>17218.571428571431</v>
      </c>
      <c r="P175" s="26">
        <v>5165.5714285714303</v>
      </c>
      <c r="Q175" s="27">
        <v>12053</v>
      </c>
      <c r="R175" s="30">
        <f t="shared" si="6"/>
        <v>-801</v>
      </c>
      <c r="S175" s="30">
        <f t="shared" si="6"/>
        <v>-1019.5714285714312</v>
      </c>
      <c r="T175" s="30">
        <f t="shared" si="6"/>
        <v>218.57142857143117</v>
      </c>
      <c r="U175" s="30">
        <f t="shared" si="6"/>
        <v>65.571428571429351</v>
      </c>
      <c r="V175" s="31">
        <f t="shared" si="6"/>
        <v>153</v>
      </c>
      <c r="W175" s="20"/>
    </row>
    <row r="176" spans="1:23" x14ac:dyDescent="0.35">
      <c r="A176" s="60" t="s">
        <v>325</v>
      </c>
      <c r="B176" s="21" t="s">
        <v>326</v>
      </c>
      <c r="C176" s="21" t="s">
        <v>527</v>
      </c>
      <c r="D176" s="22" t="s">
        <v>85</v>
      </c>
      <c r="E176" s="23">
        <v>0.7</v>
      </c>
      <c r="F176" s="32" t="s">
        <v>492</v>
      </c>
      <c r="G176" s="25">
        <v>44182</v>
      </c>
      <c r="H176" s="26">
        <v>23500</v>
      </c>
      <c r="I176" s="26">
        <v>3500</v>
      </c>
      <c r="J176" s="26">
        <v>20000</v>
      </c>
      <c r="K176" s="26">
        <v>6000.0000000000009</v>
      </c>
      <c r="L176" s="27">
        <v>14000</v>
      </c>
      <c r="M176" s="30">
        <v>22304</v>
      </c>
      <c r="N176" s="26">
        <v>529.7142857142826</v>
      </c>
      <c r="O176" s="26">
        <v>21774.285714285717</v>
      </c>
      <c r="P176" s="26">
        <v>6532.2857142857165</v>
      </c>
      <c r="Q176" s="27">
        <v>15242</v>
      </c>
      <c r="R176" s="30">
        <f t="shared" si="6"/>
        <v>-1196</v>
      </c>
      <c r="S176" s="30">
        <f t="shared" si="6"/>
        <v>-2970.2857142857174</v>
      </c>
      <c r="T176" s="30">
        <f t="shared" si="6"/>
        <v>1774.2857142857174</v>
      </c>
      <c r="U176" s="30">
        <f t="shared" si="6"/>
        <v>532.28571428571558</v>
      </c>
      <c r="V176" s="31">
        <f t="shared" si="6"/>
        <v>1242</v>
      </c>
      <c r="W176" s="20"/>
    </row>
    <row r="177" spans="1:23" x14ac:dyDescent="0.35">
      <c r="A177" s="60" t="s">
        <v>385</v>
      </c>
      <c r="B177" s="21" t="s">
        <v>386</v>
      </c>
      <c r="C177" s="21" t="s">
        <v>527</v>
      </c>
      <c r="D177" s="22" t="s">
        <v>387</v>
      </c>
      <c r="E177" s="23">
        <v>0.7</v>
      </c>
      <c r="F177" s="32" t="s">
        <v>513</v>
      </c>
      <c r="G177" s="25" t="s">
        <v>433</v>
      </c>
      <c r="H177" s="26">
        <v>130000</v>
      </c>
      <c r="I177" s="26">
        <v>0</v>
      </c>
      <c r="J177" s="26">
        <v>130000</v>
      </c>
      <c r="K177" s="26">
        <v>39000.000000000007</v>
      </c>
      <c r="L177" s="27">
        <v>91000</v>
      </c>
      <c r="M177" s="30">
        <v>130000</v>
      </c>
      <c r="N177" s="26">
        <v>0</v>
      </c>
      <c r="O177" s="26">
        <v>130000</v>
      </c>
      <c r="P177" s="26">
        <v>39000.000000000007</v>
      </c>
      <c r="Q177" s="27">
        <v>91000</v>
      </c>
      <c r="R177" s="30">
        <f t="shared" si="6"/>
        <v>0</v>
      </c>
      <c r="S177" s="30">
        <f t="shared" si="6"/>
        <v>0</v>
      </c>
      <c r="T177" s="30">
        <f t="shared" si="6"/>
        <v>0</v>
      </c>
      <c r="U177" s="30">
        <f t="shared" si="6"/>
        <v>0</v>
      </c>
      <c r="V177" s="31">
        <f t="shared" si="6"/>
        <v>0</v>
      </c>
      <c r="W177" s="20"/>
    </row>
    <row r="178" spans="1:23" x14ac:dyDescent="0.35">
      <c r="A178" s="60" t="s">
        <v>379</v>
      </c>
      <c r="B178" s="21" t="s">
        <v>380</v>
      </c>
      <c r="C178" s="21" t="s">
        <v>531</v>
      </c>
      <c r="D178" s="22" t="s">
        <v>381</v>
      </c>
      <c r="E178" s="23">
        <v>0.85</v>
      </c>
      <c r="F178" s="32" t="s">
        <v>511</v>
      </c>
      <c r="G178" s="25">
        <v>44182</v>
      </c>
      <c r="H178" s="26">
        <v>236095</v>
      </c>
      <c r="I178" s="26">
        <v>800.88</v>
      </c>
      <c r="J178" s="26">
        <v>235294.12</v>
      </c>
      <c r="K178" s="26">
        <v>35294.118000000002</v>
      </c>
      <c r="L178" s="27">
        <v>200000.00199999998</v>
      </c>
      <c r="M178" s="30">
        <v>236095</v>
      </c>
      <c r="N178" s="26">
        <v>1151.470588235301</v>
      </c>
      <c r="O178" s="26">
        <v>234943.5294117647</v>
      </c>
      <c r="P178" s="26">
        <v>35241.529411764714</v>
      </c>
      <c r="Q178" s="27">
        <v>199702</v>
      </c>
      <c r="R178" s="30">
        <f t="shared" si="6"/>
        <v>0</v>
      </c>
      <c r="S178" s="30">
        <f t="shared" si="6"/>
        <v>350.59058823530097</v>
      </c>
      <c r="T178" s="30">
        <f t="shared" si="6"/>
        <v>-350.59058823529631</v>
      </c>
      <c r="U178" s="30">
        <f t="shared" si="6"/>
        <v>-52.588588235288626</v>
      </c>
      <c r="V178" s="31">
        <f t="shared" si="6"/>
        <v>-298.00199999997858</v>
      </c>
      <c r="W178" s="20"/>
    </row>
    <row r="179" spans="1:23" x14ac:dyDescent="0.35">
      <c r="A179" s="61" t="s">
        <v>327</v>
      </c>
      <c r="B179" s="37" t="s">
        <v>328</v>
      </c>
      <c r="C179" s="21" t="s">
        <v>528</v>
      </c>
      <c r="D179" s="22" t="s">
        <v>22</v>
      </c>
      <c r="E179" s="23">
        <v>0.9</v>
      </c>
      <c r="F179" s="38" t="s">
        <v>493</v>
      </c>
      <c r="G179" s="25">
        <v>42901</v>
      </c>
      <c r="H179" s="39">
        <v>5500</v>
      </c>
      <c r="I179" s="39">
        <v>0</v>
      </c>
      <c r="J179" s="39">
        <v>5500</v>
      </c>
      <c r="K179" s="39">
        <v>549.99999999999989</v>
      </c>
      <c r="L179" s="40">
        <v>4950</v>
      </c>
      <c r="M179" s="41">
        <v>1185.32</v>
      </c>
      <c r="N179" s="39">
        <v>0</v>
      </c>
      <c r="O179" s="39">
        <v>1185.3319999999999</v>
      </c>
      <c r="P179" s="39">
        <v>118.53199999999997</v>
      </c>
      <c r="Q179" s="40">
        <v>1066.8</v>
      </c>
      <c r="R179" s="30">
        <f t="shared" si="6"/>
        <v>-4314.68</v>
      </c>
      <c r="S179" s="30">
        <f t="shared" si="6"/>
        <v>0</v>
      </c>
      <c r="T179" s="30">
        <f t="shared" si="6"/>
        <v>-4314.6679999999997</v>
      </c>
      <c r="U179" s="30">
        <f t="shared" si="6"/>
        <v>-431.4679999999999</v>
      </c>
      <c r="V179" s="31">
        <f t="shared" si="6"/>
        <v>-3883.2</v>
      </c>
      <c r="W179" s="20"/>
    </row>
    <row r="180" spans="1:23" ht="20" x14ac:dyDescent="0.35">
      <c r="A180" s="61" t="s">
        <v>329</v>
      </c>
      <c r="B180" s="37" t="s">
        <v>330</v>
      </c>
      <c r="C180" s="21" t="s">
        <v>528</v>
      </c>
      <c r="D180" s="22" t="s">
        <v>22</v>
      </c>
      <c r="E180" s="23">
        <v>0.9</v>
      </c>
      <c r="F180" s="38" t="s">
        <v>494</v>
      </c>
      <c r="G180" s="42">
        <v>42528</v>
      </c>
      <c r="H180" s="39">
        <v>20000</v>
      </c>
      <c r="I180" s="39">
        <v>0</v>
      </c>
      <c r="J180" s="39">
        <v>20000</v>
      </c>
      <c r="K180" s="39">
        <v>1999.9999999999995</v>
      </c>
      <c r="L180" s="40">
        <v>18000</v>
      </c>
      <c r="M180" s="41">
        <v>19100</v>
      </c>
      <c r="N180" s="39">
        <v>0</v>
      </c>
      <c r="O180" s="39">
        <v>19100</v>
      </c>
      <c r="P180" s="39">
        <v>1909.9999999999995</v>
      </c>
      <c r="Q180" s="40">
        <v>17190</v>
      </c>
      <c r="R180" s="30">
        <f t="shared" si="6"/>
        <v>-900</v>
      </c>
      <c r="S180" s="30">
        <f t="shared" si="6"/>
        <v>0</v>
      </c>
      <c r="T180" s="30">
        <f t="shared" si="6"/>
        <v>-900</v>
      </c>
      <c r="U180" s="30">
        <f t="shared" si="6"/>
        <v>-90</v>
      </c>
      <c r="V180" s="31">
        <f t="shared" si="6"/>
        <v>-810</v>
      </c>
      <c r="W180" s="20"/>
    </row>
    <row r="181" spans="1:23" ht="20" x14ac:dyDescent="0.35">
      <c r="A181" s="60" t="s">
        <v>331</v>
      </c>
      <c r="B181" s="21">
        <v>3240</v>
      </c>
      <c r="C181" s="21" t="s">
        <v>528</v>
      </c>
      <c r="D181" s="22" t="s">
        <v>22</v>
      </c>
      <c r="E181" s="23">
        <v>0.9</v>
      </c>
      <c r="F181" s="32" t="s">
        <v>495</v>
      </c>
      <c r="G181" s="25">
        <v>42726</v>
      </c>
      <c r="H181" s="26">
        <v>100000</v>
      </c>
      <c r="I181" s="26">
        <v>0</v>
      </c>
      <c r="J181" s="26">
        <v>100000</v>
      </c>
      <c r="K181" s="26">
        <v>9999.9999999999982</v>
      </c>
      <c r="L181" s="27">
        <v>90000</v>
      </c>
      <c r="M181" s="30">
        <v>94334.02</v>
      </c>
      <c r="N181" s="26">
        <v>5860.4199999999983</v>
      </c>
      <c r="O181" s="26">
        <v>88473.600000000006</v>
      </c>
      <c r="P181" s="26">
        <v>8847.3599999999988</v>
      </c>
      <c r="Q181" s="27">
        <v>79626.240000000005</v>
      </c>
      <c r="R181" s="30">
        <f t="shared" si="6"/>
        <v>-5665.9799999999959</v>
      </c>
      <c r="S181" s="30">
        <f t="shared" si="6"/>
        <v>5860.4199999999983</v>
      </c>
      <c r="T181" s="30">
        <f t="shared" si="6"/>
        <v>-11526.399999999994</v>
      </c>
      <c r="U181" s="30">
        <f t="shared" si="6"/>
        <v>-1152.6399999999994</v>
      </c>
      <c r="V181" s="31">
        <f t="shared" si="6"/>
        <v>-10373.759999999995</v>
      </c>
      <c r="W181" s="20"/>
    </row>
    <row r="182" spans="1:23" x14ac:dyDescent="0.35">
      <c r="A182" s="60" t="s">
        <v>332</v>
      </c>
      <c r="B182" s="21" t="s">
        <v>333</v>
      </c>
      <c r="C182" s="21" t="s">
        <v>528</v>
      </c>
      <c r="D182" s="22" t="s">
        <v>334</v>
      </c>
      <c r="E182" s="23">
        <v>0.9</v>
      </c>
      <c r="F182" s="32" t="s">
        <v>496</v>
      </c>
      <c r="G182" s="25">
        <v>44272</v>
      </c>
      <c r="H182" s="26">
        <v>54000</v>
      </c>
      <c r="I182" s="26">
        <v>0</v>
      </c>
      <c r="J182" s="26">
        <v>54000</v>
      </c>
      <c r="K182" s="26">
        <v>5399.9999999999991</v>
      </c>
      <c r="L182" s="27">
        <v>48600</v>
      </c>
      <c r="M182" s="30">
        <v>49563</v>
      </c>
      <c r="N182" s="26">
        <v>0</v>
      </c>
      <c r="O182" s="26">
        <v>49562.3</v>
      </c>
      <c r="P182" s="26">
        <v>4956.2999999999993</v>
      </c>
      <c r="Q182" s="27">
        <v>44606</v>
      </c>
      <c r="R182" s="30">
        <f t="shared" ref="R182:R202" si="7">M182-H182</f>
        <v>-4437</v>
      </c>
      <c r="S182" s="30">
        <f t="shared" ref="S182:S202" si="8">N182-I182</f>
        <v>0</v>
      </c>
      <c r="T182" s="30">
        <f t="shared" ref="T182:T202" si="9">O182-J182</f>
        <v>-4437.6999999999971</v>
      </c>
      <c r="U182" s="30">
        <f t="shared" ref="U182:U202" si="10">P182-K182</f>
        <v>-443.69999999999982</v>
      </c>
      <c r="V182" s="31">
        <f t="shared" ref="V182:V202" si="11">Q182-L182</f>
        <v>-3994</v>
      </c>
      <c r="W182" s="20"/>
    </row>
    <row r="183" spans="1:23" x14ac:dyDescent="0.35">
      <c r="A183" s="60" t="s">
        <v>335</v>
      </c>
      <c r="B183" s="21" t="s">
        <v>336</v>
      </c>
      <c r="C183" s="21" t="s">
        <v>528</v>
      </c>
      <c r="D183" s="22" t="s">
        <v>334</v>
      </c>
      <c r="E183" s="23">
        <v>0.9</v>
      </c>
      <c r="F183" s="32" t="s">
        <v>496</v>
      </c>
      <c r="G183" s="25">
        <v>44272</v>
      </c>
      <c r="H183" s="26">
        <v>20000</v>
      </c>
      <c r="I183" s="26">
        <v>0</v>
      </c>
      <c r="J183" s="26">
        <v>20000</v>
      </c>
      <c r="K183" s="26">
        <v>1999.9999999999995</v>
      </c>
      <c r="L183" s="27">
        <v>18000</v>
      </c>
      <c r="M183" s="30">
        <v>19587</v>
      </c>
      <c r="N183" s="26">
        <v>0</v>
      </c>
      <c r="O183" s="26">
        <v>19586.7</v>
      </c>
      <c r="P183" s="26">
        <v>1958.6999999999996</v>
      </c>
      <c r="Q183" s="27">
        <v>17628</v>
      </c>
      <c r="R183" s="30">
        <f t="shared" si="7"/>
        <v>-413</v>
      </c>
      <c r="S183" s="30">
        <f t="shared" si="8"/>
        <v>0</v>
      </c>
      <c r="T183" s="30">
        <f t="shared" si="9"/>
        <v>-413.29999999999927</v>
      </c>
      <c r="U183" s="30">
        <f t="shared" si="10"/>
        <v>-41.299999999999955</v>
      </c>
      <c r="V183" s="31">
        <f t="shared" si="11"/>
        <v>-372</v>
      </c>
      <c r="W183" s="20"/>
    </row>
    <row r="184" spans="1:23" x14ac:dyDescent="0.35">
      <c r="A184" s="60" t="s">
        <v>337</v>
      </c>
      <c r="B184" s="21" t="s">
        <v>338</v>
      </c>
      <c r="C184" s="21" t="s">
        <v>528</v>
      </c>
      <c r="D184" s="22" t="s">
        <v>334</v>
      </c>
      <c r="E184" s="23">
        <v>0.9</v>
      </c>
      <c r="F184" s="32" t="s">
        <v>496</v>
      </c>
      <c r="G184" s="25">
        <v>44272</v>
      </c>
      <c r="H184" s="26">
        <v>27000</v>
      </c>
      <c r="I184" s="26">
        <v>0</v>
      </c>
      <c r="J184" s="26">
        <v>27000</v>
      </c>
      <c r="K184" s="26">
        <v>2699.9999999999995</v>
      </c>
      <c r="L184" s="27">
        <v>24300</v>
      </c>
      <c r="M184" s="30">
        <v>25851</v>
      </c>
      <c r="N184" s="26">
        <v>0</v>
      </c>
      <c r="O184" s="26">
        <v>25851.1</v>
      </c>
      <c r="P184" s="26">
        <v>2585.0999999999995</v>
      </c>
      <c r="Q184" s="27">
        <v>23266</v>
      </c>
      <c r="R184" s="30">
        <f t="shared" si="7"/>
        <v>-1149</v>
      </c>
      <c r="S184" s="30">
        <f t="shared" si="8"/>
        <v>0</v>
      </c>
      <c r="T184" s="30">
        <f t="shared" si="9"/>
        <v>-1148.9000000000015</v>
      </c>
      <c r="U184" s="30">
        <f t="shared" si="10"/>
        <v>-114.90000000000009</v>
      </c>
      <c r="V184" s="31">
        <f t="shared" si="11"/>
        <v>-1034</v>
      </c>
      <c r="W184" s="20"/>
    </row>
    <row r="185" spans="1:23" x14ac:dyDescent="0.35">
      <c r="A185" s="60" t="s">
        <v>339</v>
      </c>
      <c r="B185" s="21" t="s">
        <v>340</v>
      </c>
      <c r="C185" s="21" t="s">
        <v>528</v>
      </c>
      <c r="D185" s="22" t="s">
        <v>85</v>
      </c>
      <c r="E185" s="23">
        <v>0.35</v>
      </c>
      <c r="F185" s="32" t="s">
        <v>464</v>
      </c>
      <c r="G185" s="25" t="s">
        <v>465</v>
      </c>
      <c r="H185" s="26">
        <v>10000</v>
      </c>
      <c r="I185" s="26">
        <v>2500</v>
      </c>
      <c r="J185" s="26">
        <v>7500</v>
      </c>
      <c r="K185" s="26">
        <v>4875</v>
      </c>
      <c r="L185" s="27">
        <v>2625</v>
      </c>
      <c r="M185" s="30">
        <v>6683.09</v>
      </c>
      <c r="N185" s="26">
        <v>1060.8042857142855</v>
      </c>
      <c r="O185" s="26">
        <v>5622.2857142857147</v>
      </c>
      <c r="P185" s="26">
        <v>3654.4857142857145</v>
      </c>
      <c r="Q185" s="27">
        <v>1967.8</v>
      </c>
      <c r="R185" s="30">
        <f t="shared" si="7"/>
        <v>-3316.91</v>
      </c>
      <c r="S185" s="30">
        <f t="shared" si="8"/>
        <v>-1439.1957142857145</v>
      </c>
      <c r="T185" s="30">
        <f t="shared" si="9"/>
        <v>-1877.7142857142853</v>
      </c>
      <c r="U185" s="30">
        <f t="shared" si="10"/>
        <v>-1220.5142857142855</v>
      </c>
      <c r="V185" s="31">
        <f t="shared" si="11"/>
        <v>-657.2</v>
      </c>
      <c r="W185" s="20"/>
    </row>
    <row r="186" spans="1:23" x14ac:dyDescent="0.35">
      <c r="A186" s="60" t="s">
        <v>341</v>
      </c>
      <c r="B186" s="21" t="s">
        <v>342</v>
      </c>
      <c r="C186" s="21" t="s">
        <v>528</v>
      </c>
      <c r="D186" s="22" t="s">
        <v>85</v>
      </c>
      <c r="E186" s="23">
        <v>0.4</v>
      </c>
      <c r="F186" s="32" t="s">
        <v>464</v>
      </c>
      <c r="G186" s="25" t="s">
        <v>465</v>
      </c>
      <c r="H186" s="26">
        <v>15000</v>
      </c>
      <c r="I186" s="26">
        <v>3750</v>
      </c>
      <c r="J186" s="26">
        <v>11250</v>
      </c>
      <c r="K186" s="26">
        <v>6750</v>
      </c>
      <c r="L186" s="27">
        <v>4500</v>
      </c>
      <c r="M186" s="30">
        <v>12947.09</v>
      </c>
      <c r="N186" s="26">
        <v>1510.0900000000001</v>
      </c>
      <c r="O186" s="26">
        <v>11437</v>
      </c>
      <c r="P186" s="26">
        <v>6862.2</v>
      </c>
      <c r="Q186" s="27">
        <v>4574.8</v>
      </c>
      <c r="R186" s="30">
        <f t="shared" si="7"/>
        <v>-2052.91</v>
      </c>
      <c r="S186" s="30">
        <f t="shared" si="8"/>
        <v>-2239.91</v>
      </c>
      <c r="T186" s="30">
        <f t="shared" si="9"/>
        <v>187</v>
      </c>
      <c r="U186" s="30">
        <f t="shared" si="10"/>
        <v>112.19999999999982</v>
      </c>
      <c r="V186" s="31">
        <f t="shared" si="11"/>
        <v>74.800000000000182</v>
      </c>
      <c r="W186" s="20"/>
    </row>
    <row r="187" spans="1:23" x14ac:dyDescent="0.35">
      <c r="A187" s="60" t="s">
        <v>343</v>
      </c>
      <c r="B187" s="21">
        <v>3248</v>
      </c>
      <c r="C187" s="21" t="s">
        <v>528</v>
      </c>
      <c r="D187" s="22" t="s">
        <v>85</v>
      </c>
      <c r="E187" s="23">
        <v>0.4</v>
      </c>
      <c r="F187" s="32" t="s">
        <v>464</v>
      </c>
      <c r="G187" s="25" t="s">
        <v>465</v>
      </c>
      <c r="H187" s="26">
        <v>30000</v>
      </c>
      <c r="I187" s="26">
        <v>7500</v>
      </c>
      <c r="J187" s="26">
        <v>22500</v>
      </c>
      <c r="K187" s="26">
        <v>13500</v>
      </c>
      <c r="L187" s="27">
        <v>9000</v>
      </c>
      <c r="M187" s="30">
        <v>18576.810000000001</v>
      </c>
      <c r="N187" s="26">
        <v>6514.7100000000009</v>
      </c>
      <c r="O187" s="26">
        <v>12062.1</v>
      </c>
      <c r="P187" s="26">
        <v>7237.26</v>
      </c>
      <c r="Q187" s="27">
        <v>4824.84</v>
      </c>
      <c r="R187" s="30">
        <f t="shared" si="7"/>
        <v>-11423.189999999999</v>
      </c>
      <c r="S187" s="30">
        <f t="shared" si="8"/>
        <v>-985.28999999999905</v>
      </c>
      <c r="T187" s="30">
        <f t="shared" si="9"/>
        <v>-10437.9</v>
      </c>
      <c r="U187" s="30">
        <f t="shared" si="10"/>
        <v>-6262.74</v>
      </c>
      <c r="V187" s="31">
        <f t="shared" si="11"/>
        <v>-4175.16</v>
      </c>
      <c r="W187" s="20"/>
    </row>
    <row r="188" spans="1:23" ht="20" x14ac:dyDescent="0.35">
      <c r="A188" s="60" t="s">
        <v>344</v>
      </c>
      <c r="B188" s="21">
        <v>3249</v>
      </c>
      <c r="C188" s="21" t="s">
        <v>528</v>
      </c>
      <c r="D188" s="22" t="s">
        <v>85</v>
      </c>
      <c r="E188" s="23">
        <v>0.5</v>
      </c>
      <c r="F188" s="32" t="s">
        <v>497</v>
      </c>
      <c r="G188" s="25">
        <v>43629</v>
      </c>
      <c r="H188" s="26">
        <v>99500</v>
      </c>
      <c r="I188" s="26">
        <v>55467.66</v>
      </c>
      <c r="J188" s="26">
        <v>44032.34</v>
      </c>
      <c r="K188" s="26">
        <v>22016.17</v>
      </c>
      <c r="L188" s="27">
        <v>22016.17</v>
      </c>
      <c r="M188" s="30">
        <v>82812.38</v>
      </c>
      <c r="N188" s="26">
        <v>38795.520000000004</v>
      </c>
      <c r="O188" s="26">
        <v>44016.86</v>
      </c>
      <c r="P188" s="26">
        <v>22008.43</v>
      </c>
      <c r="Q188" s="27">
        <v>22008.43</v>
      </c>
      <c r="R188" s="30">
        <f t="shared" si="7"/>
        <v>-16687.619999999995</v>
      </c>
      <c r="S188" s="30">
        <f t="shared" si="8"/>
        <v>-16672.14</v>
      </c>
      <c r="T188" s="30">
        <f t="shared" si="9"/>
        <v>-15.479999999995925</v>
      </c>
      <c r="U188" s="30">
        <f t="shared" si="10"/>
        <v>-7.7399999999979627</v>
      </c>
      <c r="V188" s="31">
        <f t="shared" si="11"/>
        <v>-7.7399999999979627</v>
      </c>
      <c r="W188" s="20"/>
    </row>
    <row r="189" spans="1:23" ht="20" x14ac:dyDescent="0.35">
      <c r="A189" s="60" t="s">
        <v>345</v>
      </c>
      <c r="B189" s="21" t="s">
        <v>346</v>
      </c>
      <c r="C189" s="21" t="s">
        <v>528</v>
      </c>
      <c r="D189" s="22" t="s">
        <v>85</v>
      </c>
      <c r="E189" s="23">
        <v>0.5</v>
      </c>
      <c r="F189" s="32" t="s">
        <v>498</v>
      </c>
      <c r="G189" s="25">
        <v>42901</v>
      </c>
      <c r="H189" s="26">
        <v>15000</v>
      </c>
      <c r="I189" s="26">
        <v>4000</v>
      </c>
      <c r="J189" s="26">
        <v>11000</v>
      </c>
      <c r="K189" s="26">
        <v>5500</v>
      </c>
      <c r="L189" s="27">
        <v>5500</v>
      </c>
      <c r="M189" s="30">
        <v>2366.9499999999998</v>
      </c>
      <c r="N189" s="26">
        <v>580.44999999999982</v>
      </c>
      <c r="O189" s="26">
        <v>1786.5</v>
      </c>
      <c r="P189" s="26">
        <v>893.25</v>
      </c>
      <c r="Q189" s="27">
        <v>893.25</v>
      </c>
      <c r="R189" s="30">
        <f t="shared" si="7"/>
        <v>-12633.05</v>
      </c>
      <c r="S189" s="30">
        <f t="shared" si="8"/>
        <v>-3419.55</v>
      </c>
      <c r="T189" s="30">
        <f t="shared" si="9"/>
        <v>-9213.5</v>
      </c>
      <c r="U189" s="30">
        <f t="shared" si="10"/>
        <v>-4606.75</v>
      </c>
      <c r="V189" s="31">
        <f t="shared" si="11"/>
        <v>-4606.75</v>
      </c>
      <c r="W189" s="20"/>
    </row>
    <row r="190" spans="1:23" x14ac:dyDescent="0.35">
      <c r="A190" s="60" t="s">
        <v>347</v>
      </c>
      <c r="B190" s="21" t="s">
        <v>348</v>
      </c>
      <c r="C190" s="21" t="s">
        <v>528</v>
      </c>
      <c r="D190" s="22" t="s">
        <v>19</v>
      </c>
      <c r="E190" s="23">
        <v>0.85</v>
      </c>
      <c r="F190" s="32" t="s">
        <v>487</v>
      </c>
      <c r="G190" s="25" t="s">
        <v>465</v>
      </c>
      <c r="H190" s="26">
        <v>140000</v>
      </c>
      <c r="I190" s="26">
        <v>0</v>
      </c>
      <c r="J190" s="26">
        <v>140000</v>
      </c>
      <c r="K190" s="26">
        <v>21000.000000000004</v>
      </c>
      <c r="L190" s="27">
        <v>119000</v>
      </c>
      <c r="M190" s="30">
        <v>139999.6</v>
      </c>
      <c r="N190" s="26">
        <v>2799.6000000000058</v>
      </c>
      <c r="O190" s="26">
        <v>137200</v>
      </c>
      <c r="P190" s="26">
        <v>20580.000000000004</v>
      </c>
      <c r="Q190" s="27">
        <v>116620</v>
      </c>
      <c r="R190" s="30">
        <f t="shared" si="7"/>
        <v>-0.39999999999417923</v>
      </c>
      <c r="S190" s="30">
        <f t="shared" si="8"/>
        <v>2799.6000000000058</v>
      </c>
      <c r="T190" s="30">
        <f t="shared" si="9"/>
        <v>-2800</v>
      </c>
      <c r="U190" s="30">
        <f t="shared" si="10"/>
        <v>-420</v>
      </c>
      <c r="V190" s="31">
        <f t="shared" si="11"/>
        <v>-2380</v>
      </c>
      <c r="W190" s="20"/>
    </row>
    <row r="191" spans="1:23" x14ac:dyDescent="0.35">
      <c r="A191" s="60" t="s">
        <v>349</v>
      </c>
      <c r="B191" s="21" t="s">
        <v>350</v>
      </c>
      <c r="C191" s="21" t="s">
        <v>529</v>
      </c>
      <c r="D191" s="22" t="s">
        <v>85</v>
      </c>
      <c r="E191" s="23">
        <v>0.85</v>
      </c>
      <c r="F191" s="32" t="s">
        <v>499</v>
      </c>
      <c r="G191" s="25">
        <v>42272</v>
      </c>
      <c r="H191" s="26">
        <v>2000</v>
      </c>
      <c r="I191" s="26">
        <v>0</v>
      </c>
      <c r="J191" s="26">
        <v>2000</v>
      </c>
      <c r="K191" s="26">
        <v>300.00000000000006</v>
      </c>
      <c r="L191" s="27">
        <v>1700</v>
      </c>
      <c r="M191" s="30">
        <v>1204.9299999999998</v>
      </c>
      <c r="N191" s="26">
        <v>17.682941176470422</v>
      </c>
      <c r="O191" s="26">
        <v>1187.2470588235294</v>
      </c>
      <c r="P191" s="26">
        <v>178.08705882352945</v>
      </c>
      <c r="Q191" s="27">
        <v>1009.16</v>
      </c>
      <c r="R191" s="30">
        <f t="shared" si="7"/>
        <v>-795.07000000000016</v>
      </c>
      <c r="S191" s="30">
        <f t="shared" si="8"/>
        <v>17.682941176470422</v>
      </c>
      <c r="T191" s="30">
        <f t="shared" si="9"/>
        <v>-812.75294117647059</v>
      </c>
      <c r="U191" s="30">
        <f t="shared" si="10"/>
        <v>-121.91294117647061</v>
      </c>
      <c r="V191" s="31">
        <f t="shared" si="11"/>
        <v>-690.84</v>
      </c>
      <c r="W191" s="20"/>
    </row>
    <row r="192" spans="1:23" x14ac:dyDescent="0.35">
      <c r="A192" s="60" t="s">
        <v>351</v>
      </c>
      <c r="B192" s="21" t="s">
        <v>352</v>
      </c>
      <c r="C192" s="21" t="s">
        <v>529</v>
      </c>
      <c r="D192" s="22" t="s">
        <v>353</v>
      </c>
      <c r="E192" s="23">
        <v>0</v>
      </c>
      <c r="F192" s="32" t="s">
        <v>500</v>
      </c>
      <c r="G192" s="25">
        <v>43173</v>
      </c>
      <c r="H192" s="26">
        <v>13200</v>
      </c>
      <c r="I192" s="26">
        <v>0</v>
      </c>
      <c r="J192" s="26">
        <v>13200</v>
      </c>
      <c r="K192" s="26">
        <v>13200</v>
      </c>
      <c r="L192" s="27">
        <v>0</v>
      </c>
      <c r="M192" s="30">
        <v>7099.04</v>
      </c>
      <c r="N192" s="26">
        <v>0</v>
      </c>
      <c r="O192" s="26">
        <v>7099.0400000000009</v>
      </c>
      <c r="P192" s="26">
        <v>6651.77</v>
      </c>
      <c r="Q192" s="27">
        <v>447.27</v>
      </c>
      <c r="R192" s="30">
        <f t="shared" si="7"/>
        <v>-6100.96</v>
      </c>
      <c r="S192" s="30">
        <f t="shared" si="8"/>
        <v>0</v>
      </c>
      <c r="T192" s="30">
        <f t="shared" si="9"/>
        <v>-6100.9599999999991</v>
      </c>
      <c r="U192" s="30">
        <f t="shared" si="10"/>
        <v>-6548.23</v>
      </c>
      <c r="V192" s="31">
        <f t="shared" si="11"/>
        <v>447.27</v>
      </c>
      <c r="W192" s="20"/>
    </row>
    <row r="193" spans="1:23" x14ac:dyDescent="0.35">
      <c r="A193" s="60" t="s">
        <v>354</v>
      </c>
      <c r="B193" s="21" t="s">
        <v>355</v>
      </c>
      <c r="C193" s="21" t="s">
        <v>529</v>
      </c>
      <c r="D193" s="22" t="s">
        <v>356</v>
      </c>
      <c r="E193" s="23">
        <v>0.9</v>
      </c>
      <c r="F193" s="32" t="s">
        <v>501</v>
      </c>
      <c r="G193" s="25">
        <v>42425</v>
      </c>
      <c r="H193" s="26">
        <v>1550</v>
      </c>
      <c r="I193" s="26">
        <v>50</v>
      </c>
      <c r="J193" s="26">
        <v>1500</v>
      </c>
      <c r="K193" s="26">
        <v>149.99999999999997</v>
      </c>
      <c r="L193" s="27">
        <v>1350</v>
      </c>
      <c r="M193" s="30">
        <v>1549.98</v>
      </c>
      <c r="N193" s="26">
        <v>53.224444444444543</v>
      </c>
      <c r="O193" s="26">
        <v>1496.7555555555555</v>
      </c>
      <c r="P193" s="26">
        <v>149.67555555555552</v>
      </c>
      <c r="Q193" s="27">
        <v>1347.08</v>
      </c>
      <c r="R193" s="30">
        <f t="shared" si="7"/>
        <v>-1.999999999998181E-2</v>
      </c>
      <c r="S193" s="30">
        <f t="shared" si="8"/>
        <v>3.2244444444445435</v>
      </c>
      <c r="T193" s="30">
        <f t="shared" si="9"/>
        <v>-3.2444444444445253</v>
      </c>
      <c r="U193" s="30">
        <f t="shared" si="10"/>
        <v>-0.32444444444445253</v>
      </c>
      <c r="V193" s="31">
        <f t="shared" si="11"/>
        <v>-2.9200000000000728</v>
      </c>
      <c r="W193" s="20"/>
    </row>
    <row r="194" spans="1:23" x14ac:dyDescent="0.35">
      <c r="A194" s="60" t="s">
        <v>357</v>
      </c>
      <c r="B194" s="21" t="s">
        <v>358</v>
      </c>
      <c r="C194" s="21" t="s">
        <v>529</v>
      </c>
      <c r="D194" s="22" t="s">
        <v>359</v>
      </c>
      <c r="E194" s="23">
        <v>0.6</v>
      </c>
      <c r="F194" s="32" t="s">
        <v>502</v>
      </c>
      <c r="G194" s="25">
        <v>43629</v>
      </c>
      <c r="H194" s="26">
        <v>437325</v>
      </c>
      <c r="I194" s="26"/>
      <c r="J194" s="26">
        <v>437325</v>
      </c>
      <c r="K194" s="26">
        <v>174930</v>
      </c>
      <c r="L194" s="27">
        <v>262395</v>
      </c>
      <c r="M194" s="30">
        <v>175624</v>
      </c>
      <c r="N194" s="26">
        <v>175624</v>
      </c>
      <c r="O194" s="26">
        <v>0</v>
      </c>
      <c r="P194" s="26">
        <v>0</v>
      </c>
      <c r="Q194" s="27">
        <v>0</v>
      </c>
      <c r="R194" s="30">
        <f t="shared" si="7"/>
        <v>-261701</v>
      </c>
      <c r="S194" s="30">
        <f t="shared" si="8"/>
        <v>175624</v>
      </c>
      <c r="T194" s="30">
        <f t="shared" si="9"/>
        <v>-437325</v>
      </c>
      <c r="U194" s="30">
        <f t="shared" si="10"/>
        <v>-174930</v>
      </c>
      <c r="V194" s="31">
        <f t="shared" si="11"/>
        <v>-262395</v>
      </c>
      <c r="W194" s="20"/>
    </row>
    <row r="195" spans="1:23" x14ac:dyDescent="0.35">
      <c r="A195" s="60" t="s">
        <v>360</v>
      </c>
      <c r="B195" s="21" t="s">
        <v>361</v>
      </c>
      <c r="C195" s="21" t="s">
        <v>529</v>
      </c>
      <c r="D195" s="22" t="s">
        <v>359</v>
      </c>
      <c r="E195" s="23">
        <v>0.6</v>
      </c>
      <c r="F195" s="32"/>
      <c r="G195" s="25"/>
      <c r="H195" s="26">
        <v>12300</v>
      </c>
      <c r="I195" s="26"/>
      <c r="J195" s="26">
        <v>12300</v>
      </c>
      <c r="K195" s="26">
        <v>4920</v>
      </c>
      <c r="L195" s="27">
        <v>7380</v>
      </c>
      <c r="M195" s="30">
        <v>11166</v>
      </c>
      <c r="N195" s="26">
        <v>6756</v>
      </c>
      <c r="O195" s="26">
        <v>4410</v>
      </c>
      <c r="P195" s="26">
        <v>1764</v>
      </c>
      <c r="Q195" s="27">
        <v>2646</v>
      </c>
      <c r="R195" s="30">
        <f t="shared" si="7"/>
        <v>-1134</v>
      </c>
      <c r="S195" s="30">
        <f t="shared" si="8"/>
        <v>6756</v>
      </c>
      <c r="T195" s="30">
        <f t="shared" si="9"/>
        <v>-7890</v>
      </c>
      <c r="U195" s="30">
        <f t="shared" si="10"/>
        <v>-3156</v>
      </c>
      <c r="V195" s="31">
        <f t="shared" si="11"/>
        <v>-4734</v>
      </c>
      <c r="W195" s="20"/>
    </row>
    <row r="196" spans="1:23" ht="20" x14ac:dyDescent="0.35">
      <c r="A196" s="60" t="s">
        <v>362</v>
      </c>
      <c r="B196" s="21" t="s">
        <v>363</v>
      </c>
      <c r="C196" s="21" t="s">
        <v>529</v>
      </c>
      <c r="D196" s="22" t="s">
        <v>85</v>
      </c>
      <c r="E196" s="23">
        <v>0.85</v>
      </c>
      <c r="F196" s="32" t="s">
        <v>503</v>
      </c>
      <c r="G196" s="25">
        <v>43447</v>
      </c>
      <c r="H196" s="26">
        <v>5300</v>
      </c>
      <c r="I196" s="26">
        <v>892</v>
      </c>
      <c r="J196" s="26">
        <v>4408</v>
      </c>
      <c r="K196" s="26">
        <v>661.2</v>
      </c>
      <c r="L196" s="27">
        <v>3746.7999999999997</v>
      </c>
      <c r="M196" s="30">
        <v>0</v>
      </c>
      <c r="N196" s="26">
        <v>0</v>
      </c>
      <c r="O196" s="26">
        <v>0</v>
      </c>
      <c r="P196" s="26">
        <v>0</v>
      </c>
      <c r="Q196" s="27">
        <v>0</v>
      </c>
      <c r="R196" s="30">
        <f t="shared" si="7"/>
        <v>-5300</v>
      </c>
      <c r="S196" s="30">
        <f t="shared" si="8"/>
        <v>-892</v>
      </c>
      <c r="T196" s="30">
        <f t="shared" si="9"/>
        <v>-4408</v>
      </c>
      <c r="U196" s="30">
        <f t="shared" si="10"/>
        <v>-661.2</v>
      </c>
      <c r="V196" s="31">
        <f t="shared" si="11"/>
        <v>-3746.7999999999997</v>
      </c>
      <c r="W196" s="20"/>
    </row>
    <row r="197" spans="1:23" x14ac:dyDescent="0.35">
      <c r="A197" s="60" t="s">
        <v>364</v>
      </c>
      <c r="B197" s="21" t="s">
        <v>365</v>
      </c>
      <c r="C197" s="21" t="s">
        <v>529</v>
      </c>
      <c r="D197" s="22" t="s">
        <v>366</v>
      </c>
      <c r="E197" s="23">
        <v>1</v>
      </c>
      <c r="F197" s="32" t="s">
        <v>504</v>
      </c>
      <c r="G197" s="25">
        <v>44077</v>
      </c>
      <c r="H197" s="26">
        <v>20000</v>
      </c>
      <c r="I197" s="26">
        <v>50</v>
      </c>
      <c r="J197" s="26">
        <v>19950</v>
      </c>
      <c r="K197" s="26">
        <v>0</v>
      </c>
      <c r="L197" s="27">
        <v>19950</v>
      </c>
      <c r="M197" s="30">
        <v>5660</v>
      </c>
      <c r="N197" s="26">
        <v>50</v>
      </c>
      <c r="O197" s="26">
        <v>5610</v>
      </c>
      <c r="P197" s="26">
        <v>0</v>
      </c>
      <c r="Q197" s="27">
        <v>5610</v>
      </c>
      <c r="R197" s="30">
        <f t="shared" si="7"/>
        <v>-14340</v>
      </c>
      <c r="S197" s="30">
        <f t="shared" si="8"/>
        <v>0</v>
      </c>
      <c r="T197" s="30">
        <f t="shared" si="9"/>
        <v>-14340</v>
      </c>
      <c r="U197" s="30">
        <f t="shared" si="10"/>
        <v>0</v>
      </c>
      <c r="V197" s="31">
        <f t="shared" si="11"/>
        <v>-14340</v>
      </c>
      <c r="W197" s="20"/>
    </row>
    <row r="198" spans="1:23" x14ac:dyDescent="0.35">
      <c r="A198" s="60" t="s">
        <v>367</v>
      </c>
      <c r="B198" s="21" t="s">
        <v>368</v>
      </c>
      <c r="C198" s="21" t="s">
        <v>529</v>
      </c>
      <c r="D198" s="22" t="s">
        <v>85</v>
      </c>
      <c r="E198" s="23">
        <v>1</v>
      </c>
      <c r="F198" s="32" t="s">
        <v>505</v>
      </c>
      <c r="G198" s="25">
        <v>44182</v>
      </c>
      <c r="H198" s="26">
        <v>48050</v>
      </c>
      <c r="I198" s="26">
        <v>594.30999999999995</v>
      </c>
      <c r="J198" s="26">
        <v>47455.69</v>
      </c>
      <c r="K198" s="26">
        <v>0</v>
      </c>
      <c r="L198" s="27">
        <v>47455.69</v>
      </c>
      <c r="M198" s="30">
        <v>40710.89</v>
      </c>
      <c r="N198" s="26">
        <v>50</v>
      </c>
      <c r="O198" s="26">
        <v>40660.89</v>
      </c>
      <c r="P198" s="26">
        <v>0</v>
      </c>
      <c r="Q198" s="27">
        <v>40660.89</v>
      </c>
      <c r="R198" s="30">
        <f t="shared" si="7"/>
        <v>-7339.1100000000006</v>
      </c>
      <c r="S198" s="30">
        <f t="shared" si="8"/>
        <v>-544.30999999999995</v>
      </c>
      <c r="T198" s="30">
        <f t="shared" si="9"/>
        <v>-6794.8000000000029</v>
      </c>
      <c r="U198" s="30">
        <f t="shared" si="10"/>
        <v>0</v>
      </c>
      <c r="V198" s="31">
        <f t="shared" si="11"/>
        <v>-6794.8000000000029</v>
      </c>
      <c r="W198" s="20"/>
    </row>
    <row r="199" spans="1:23" x14ac:dyDescent="0.35">
      <c r="A199" s="60" t="s">
        <v>369</v>
      </c>
      <c r="B199" s="21" t="s">
        <v>370</v>
      </c>
      <c r="C199" s="21" t="s">
        <v>529</v>
      </c>
      <c r="D199" s="22" t="s">
        <v>85</v>
      </c>
      <c r="E199" s="23">
        <v>1</v>
      </c>
      <c r="F199" s="32" t="s">
        <v>506</v>
      </c>
      <c r="G199" s="25">
        <v>43265</v>
      </c>
      <c r="H199" s="26">
        <v>4000</v>
      </c>
      <c r="I199" s="26">
        <v>300</v>
      </c>
      <c r="J199" s="26">
        <v>3700</v>
      </c>
      <c r="K199" s="26">
        <v>0</v>
      </c>
      <c r="L199" s="27">
        <v>3700</v>
      </c>
      <c r="M199" s="30">
        <v>3505.8900000000003</v>
      </c>
      <c r="N199" s="26">
        <v>300</v>
      </c>
      <c r="O199" s="26">
        <v>3206.48</v>
      </c>
      <c r="P199" s="26">
        <v>0</v>
      </c>
      <c r="Q199" s="27">
        <v>3206.48</v>
      </c>
      <c r="R199" s="30">
        <f t="shared" si="7"/>
        <v>-494.10999999999967</v>
      </c>
      <c r="S199" s="30">
        <f t="shared" si="8"/>
        <v>0</v>
      </c>
      <c r="T199" s="30">
        <f t="shared" si="9"/>
        <v>-493.52</v>
      </c>
      <c r="U199" s="30">
        <f t="shared" si="10"/>
        <v>0</v>
      </c>
      <c r="V199" s="31">
        <f t="shared" si="11"/>
        <v>-493.52</v>
      </c>
      <c r="W199" s="20"/>
    </row>
    <row r="200" spans="1:23" x14ac:dyDescent="0.35">
      <c r="A200" s="60" t="s">
        <v>371</v>
      </c>
      <c r="B200" s="21" t="s">
        <v>372</v>
      </c>
      <c r="C200" s="21" t="s">
        <v>529</v>
      </c>
      <c r="D200" s="22" t="s">
        <v>85</v>
      </c>
      <c r="E200" s="23">
        <v>1</v>
      </c>
      <c r="F200" s="32" t="s">
        <v>507</v>
      </c>
      <c r="G200" s="25">
        <v>43720</v>
      </c>
      <c r="H200" s="26">
        <v>2000</v>
      </c>
      <c r="I200" s="26">
        <v>250</v>
      </c>
      <c r="J200" s="26">
        <v>1750</v>
      </c>
      <c r="K200" s="26">
        <v>0</v>
      </c>
      <c r="L200" s="27">
        <v>1750</v>
      </c>
      <c r="M200" s="30">
        <v>1300.8</v>
      </c>
      <c r="N200" s="26">
        <v>91</v>
      </c>
      <c r="O200" s="26">
        <v>1209.8</v>
      </c>
      <c r="P200" s="26">
        <v>0</v>
      </c>
      <c r="Q200" s="27">
        <v>1209.8</v>
      </c>
      <c r="R200" s="30">
        <f t="shared" si="7"/>
        <v>-699.2</v>
      </c>
      <c r="S200" s="30">
        <f t="shared" si="8"/>
        <v>-159</v>
      </c>
      <c r="T200" s="30">
        <f t="shared" si="9"/>
        <v>-540.20000000000005</v>
      </c>
      <c r="U200" s="30">
        <f t="shared" si="10"/>
        <v>0</v>
      </c>
      <c r="V200" s="31">
        <f t="shared" si="11"/>
        <v>-540.20000000000005</v>
      </c>
      <c r="W200" s="20"/>
    </row>
    <row r="201" spans="1:23" x14ac:dyDescent="0.35">
      <c r="A201" s="60" t="s">
        <v>373</v>
      </c>
      <c r="B201" s="21" t="s">
        <v>374</v>
      </c>
      <c r="C201" s="21" t="s">
        <v>529</v>
      </c>
      <c r="D201" s="22" t="s">
        <v>85</v>
      </c>
      <c r="E201" s="23">
        <v>1</v>
      </c>
      <c r="F201" s="32" t="s">
        <v>508</v>
      </c>
      <c r="G201" s="25">
        <v>42635</v>
      </c>
      <c r="H201" s="26">
        <v>12700</v>
      </c>
      <c r="I201" s="26">
        <v>300</v>
      </c>
      <c r="J201" s="26">
        <v>12400</v>
      </c>
      <c r="K201" s="26">
        <v>0</v>
      </c>
      <c r="L201" s="27">
        <v>12400</v>
      </c>
      <c r="M201" s="30">
        <v>8738.8499999999985</v>
      </c>
      <c r="N201" s="26">
        <v>300</v>
      </c>
      <c r="O201" s="26">
        <v>8439</v>
      </c>
      <c r="P201" s="26">
        <v>0</v>
      </c>
      <c r="Q201" s="27">
        <v>8439</v>
      </c>
      <c r="R201" s="30">
        <f t="shared" si="7"/>
        <v>-3961.1500000000015</v>
      </c>
      <c r="S201" s="30">
        <f t="shared" si="8"/>
        <v>0</v>
      </c>
      <c r="T201" s="30">
        <f t="shared" si="9"/>
        <v>-3961</v>
      </c>
      <c r="U201" s="30">
        <f t="shared" si="10"/>
        <v>0</v>
      </c>
      <c r="V201" s="31">
        <f t="shared" si="11"/>
        <v>-3961</v>
      </c>
      <c r="W201" s="20"/>
    </row>
    <row r="202" spans="1:23" ht="15" thickBot="1" x14ac:dyDescent="0.4">
      <c r="A202" s="62" t="s">
        <v>375</v>
      </c>
      <c r="B202" s="43" t="s">
        <v>376</v>
      </c>
      <c r="C202" s="43" t="s">
        <v>529</v>
      </c>
      <c r="D202" s="44" t="s">
        <v>85</v>
      </c>
      <c r="E202" s="45">
        <v>1</v>
      </c>
      <c r="F202" s="46" t="s">
        <v>508</v>
      </c>
      <c r="G202" s="63">
        <v>42635</v>
      </c>
      <c r="H202" s="47">
        <v>2300</v>
      </c>
      <c r="I202" s="47">
        <v>200</v>
      </c>
      <c r="J202" s="47">
        <v>2100</v>
      </c>
      <c r="K202" s="47">
        <v>0</v>
      </c>
      <c r="L202" s="48">
        <v>2100</v>
      </c>
      <c r="M202" s="49">
        <v>1030.4299999999998</v>
      </c>
      <c r="N202" s="47">
        <v>221.49999999999989</v>
      </c>
      <c r="O202" s="47">
        <v>808.93</v>
      </c>
      <c r="P202" s="47">
        <v>0</v>
      </c>
      <c r="Q202" s="48">
        <v>808.93</v>
      </c>
      <c r="R202" s="49">
        <f t="shared" si="7"/>
        <v>-1269.5700000000002</v>
      </c>
      <c r="S202" s="49">
        <f t="shared" si="8"/>
        <v>21.499999999999886</v>
      </c>
      <c r="T202" s="49">
        <f t="shared" si="9"/>
        <v>-1291.0700000000002</v>
      </c>
      <c r="U202" s="49">
        <f t="shared" si="10"/>
        <v>0</v>
      </c>
      <c r="V202" s="50">
        <f t="shared" si="11"/>
        <v>-1291.0700000000002</v>
      </c>
      <c r="W202" s="20"/>
    </row>
  </sheetData>
  <autoFilter ref="A2:V181" xr:uid="{00000000-0009-0000-0000-000000000000}"/>
  <mergeCells count="9">
    <mergeCell ref="H1:L1"/>
    <mergeCell ref="M1:Q1"/>
    <mergeCell ref="R1:V1"/>
    <mergeCell ref="C1:C2"/>
    <mergeCell ref="A1:A2"/>
    <mergeCell ref="B1:B2"/>
    <mergeCell ref="D1:D2"/>
    <mergeCell ref="E1:E2"/>
    <mergeCell ref="F1:G1"/>
  </mergeCells>
  <conditionalFormatting sqref="H3">
    <cfRule type="cellIs" dxfId="8" priority="13" operator="notEqual">
      <formula>#REF!</formula>
    </cfRule>
  </conditionalFormatting>
  <conditionalFormatting sqref="R3:V177">
    <cfRule type="cellIs" dxfId="7" priority="11" operator="lessThan">
      <formula>0</formula>
    </cfRule>
    <cfRule type="cellIs" dxfId="6" priority="12" operator="greaterThan">
      <formula>0.01</formula>
    </cfRule>
  </conditionalFormatting>
  <conditionalFormatting sqref="R178:V179">
    <cfRule type="cellIs" dxfId="5" priority="7" operator="lessThan">
      <formula>0</formula>
    </cfRule>
    <cfRule type="cellIs" dxfId="4" priority="8" operator="greaterThan">
      <formula>0.01</formula>
    </cfRule>
  </conditionalFormatting>
  <conditionalFormatting sqref="R180:V180">
    <cfRule type="cellIs" dxfId="3" priority="5" operator="lessThan">
      <formula>0</formula>
    </cfRule>
    <cfRule type="cellIs" dxfId="2" priority="6" operator="greaterThan">
      <formula>0.01</formula>
    </cfRule>
  </conditionalFormatting>
  <conditionalFormatting sqref="R181:V202">
    <cfRule type="cellIs" dxfId="1" priority="1" operator="lessThan">
      <formula>0</formula>
    </cfRule>
    <cfRule type="cellIs" dxfId="0" priority="2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52" fitToHeight="0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4fdd615313ecd4dc6d7eeb78472e2eac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217259bd89ae8aea8073c17b6995a7dc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89799-1236-48BE-BCB6-E09A3C954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B135FE-7035-4FCD-93F0-C661B187DF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185FB5-405E-42F2-B5D0-0E1F1D63B7F6}">
  <ds:schemaRefs>
    <ds:schemaRef ds:uri="http://schemas.microsoft.com/office/2006/documentManagement/types"/>
    <ds:schemaRef ds:uri="http://purl.org/dc/dcmitype/"/>
    <ds:schemaRef ds:uri="332bf68d-6f68-4e32-bbd9-660cee6f1f29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1d627bf-a106-4fea-95e5-243811067a0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struktura financování 2021</vt:lpstr>
      <vt:lpstr>'struktura financování 2021'!Názvy_tisku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Lahutová Milena</cp:lastModifiedBy>
  <dcterms:created xsi:type="dcterms:W3CDTF">2021-11-03T12:00:10Z</dcterms:created>
  <dcterms:modified xsi:type="dcterms:W3CDTF">2021-11-15T07:51:20Z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2021-11-15T07:50:49Z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072e3da6-f608-4688-ab73-789792d85db0</vt:lpwstr>
  </property>
  <property fmtid="{D5CDD505-2E9C-101B-9397-08002B2CF9AE}" pid="9" name="MSIP_Label_63ff9749-f68b-40ec-aa05-229831920469_ContentBits">
    <vt:lpwstr>2</vt:lpwstr>
  </property>
</Properties>
</file>