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skava3700\OneDrive - Moravskoslezský kraj\Dokumenty\1) PROGRAMY A PROJEKTY\1. PODPORA PODNIKÁNÍ\2021\4. Hodnocení\Výsledky\"/>
    </mc:Choice>
  </mc:AlternateContent>
  <xr:revisionPtr revIDLastSave="1167" documentId="8_{4B5FF2EE-8BEF-4C5F-BD67-8F48F295D768}" xr6:coauthVersionLast="44" xr6:coauthVersionMax="45" xr10:uidLastSave="{00660797-6D99-4F26-8245-B86C2BAC3D27}"/>
  <bookViews>
    <workbookView xWindow="-120" yWindow="-120" windowWidth="29040" windowHeight="15840" xr2:uid="{D3E44042-ECFE-452E-A7AF-D272930E159D}"/>
  </bookViews>
  <sheets>
    <sheet name="IBV" sheetId="7" r:id="rId1"/>
  </sheets>
  <externalReferences>
    <externalReference r:id="rId2"/>
  </externalReferences>
  <definedNames>
    <definedName name="Forma">[1]Seznamy!$A$2:$A$78</definedName>
    <definedName name="Sídlo">[1]Seznamy!$C$2:$C$8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7" l="1"/>
  <c r="J8" i="7" s="1"/>
  <c r="G3" i="7"/>
  <c r="J3" i="7" s="1"/>
  <c r="G2" i="7"/>
  <c r="G6" i="7"/>
  <c r="J6" i="7" s="1"/>
  <c r="G7" i="7"/>
  <c r="J7" i="7" s="1"/>
  <c r="G4" i="7"/>
  <c r="J4" i="7" s="1"/>
  <c r="G5" i="7"/>
  <c r="J5" i="7" s="1"/>
  <c r="J2" i="7" l="1"/>
  <c r="G9" i="7"/>
  <c r="B9" i="7"/>
</calcChain>
</file>

<file path=xl/sharedStrings.xml><?xml version="1.0" encoding="utf-8"?>
<sst xmlns="http://schemas.openxmlformats.org/spreadsheetml/2006/main" count="62" uniqueCount="48">
  <si>
    <t>Společnost s ručením omezeným</t>
  </si>
  <si>
    <t>POŘADÍ</t>
  </si>
  <si>
    <t>ŽADATEL</t>
  </si>
  <si>
    <t>PRÁVNÍ FORMA ŽADATELE</t>
  </si>
  <si>
    <t>IČO ŽADATELE</t>
  </si>
  <si>
    <t>NÁZEV PROJEKTU</t>
  </si>
  <si>
    <t xml:space="preserve"> CELKOVÉ UZNATELNÉ NÁKLADY</t>
  </si>
  <si>
    <t>DOTACE (celkem)</t>
  </si>
  <si>
    <t>DOTACE (investiční část)</t>
  </si>
  <si>
    <t>DOTACE (neinvestiční část)</t>
  </si>
  <si>
    <t>SPOLUFINAN-COVÁNÍ</t>
  </si>
  <si>
    <t>Celkem</t>
  </si>
  <si>
    <t>MOS technik s.r.o.</t>
  </si>
  <si>
    <t>29381045</t>
  </si>
  <si>
    <t>Vytvoření pozice "obchodní manažer" ve společnosti MOS</t>
  </si>
  <si>
    <t>IFTSolution s.r.o.</t>
  </si>
  <si>
    <t>06690670</t>
  </si>
  <si>
    <t>Vývoj a realizace zákaznických řešení z oblasti automatizace a testování v průmyslu</t>
  </si>
  <si>
    <t>AVE Soft s.r.o.</t>
  </si>
  <si>
    <t>25378392</t>
  </si>
  <si>
    <t>Taxlio – digitální transformace agendy daňových poradců</t>
  </si>
  <si>
    <t>PWR Composite s.r.o.</t>
  </si>
  <si>
    <t>28602706</t>
  </si>
  <si>
    <t>Technolog-Mechatronik pro firmu PWR Composite s.r.o.</t>
  </si>
  <si>
    <t>MEBSTER s.r.o.</t>
  </si>
  <si>
    <t>06947549</t>
  </si>
  <si>
    <t>Tvorba komplexní marketingové strategie budoucího produktového portfolia v oblasti MOVE - asistivní technologie pro lidi s poruchou mobility</t>
  </si>
  <si>
    <t>breAd. &amp; edible labels s.r.o.</t>
  </si>
  <si>
    <t>28815084</t>
  </si>
  <si>
    <t>breAd. - etikety a dekorace z jedlého papíru</t>
  </si>
  <si>
    <t>BLACK KALE s.r.o.</t>
  </si>
  <si>
    <t>03872599</t>
  </si>
  <si>
    <t>Black Kale - pro lepší chuť, zdraví, život a naši planetu</t>
  </si>
  <si>
    <t>73</t>
  </si>
  <si>
    <t>70</t>
  </si>
  <si>
    <t>49</t>
  </si>
  <si>
    <t>44</t>
  </si>
  <si>
    <t>40</t>
  </si>
  <si>
    <t>12</t>
  </si>
  <si>
    <t>13</t>
  </si>
  <si>
    <t>Poznámka</t>
  </si>
  <si>
    <t>Žadatel je doporučen k financování na základě skutečnosti, že po 1. kole hodnocení získal min. 80% max. možného počtu bodů.</t>
  </si>
  <si>
    <t>Výběrová komise na základě prezentace žadatele v 2. kole hodnocení a s přihlédnutím k hodnocení 1. kola doporučuje projekt k financování.</t>
  </si>
  <si>
    <t>Časová použitelnost dotace</t>
  </si>
  <si>
    <t>1.4.2021 - 31.3.2022</t>
  </si>
  <si>
    <t>1.6.2021 - 31.5.2022</t>
  </si>
  <si>
    <t>3.5.2021 - 2.5.2022</t>
  </si>
  <si>
    <t>22.2.2021 - 21.2.2022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</si>
</sst>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4" fontId="2" fillId="0" borderId="0" applyFill="0" applyBorder="0" applyProtection="0">
      <alignment horizontal="right" vertical="center" indent="2"/>
    </xf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 indent="1"/>
    </xf>
    <xf numFmtId="49" fontId="0" fillId="0" borderId="0" xfId="1" applyNumberFormat="1" applyFont="1" applyAlignment="1" applyProtection="1">
      <alignment horizontal="left" vertical="center" indent="1"/>
    </xf>
    <xf numFmtId="49" fontId="0" fillId="0" borderId="0" xfId="1" applyNumberFormat="1" applyFont="1" applyAlignment="1" applyProtection="1">
      <alignment horizontal="left" vertical="center" wrapText="1" indent="1"/>
    </xf>
    <xf numFmtId="164" fontId="0" fillId="0" borderId="0" xfId="0" applyNumberFormat="1" applyAlignment="1">
      <alignment horizontal="right" vertical="center" indent="1"/>
    </xf>
    <xf numFmtId="10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 indent="1"/>
    </xf>
    <xf numFmtId="164" fontId="1" fillId="0" borderId="0" xfId="0" applyNumberFormat="1" applyFont="1" applyAlignment="1">
      <alignment horizontal="right" vertical="center" indent="1"/>
    </xf>
    <xf numFmtId="0" fontId="0" fillId="0" borderId="0" xfId="0" applyNumberFormat="1" applyAlignment="1">
      <alignment horizontal="center" vertical="center"/>
    </xf>
  </cellXfs>
  <cellStyles count="2">
    <cellStyle name="Datum" xfId="1" xr:uid="{FAF46C15-92F6-4706-A428-9626A6654BD8}"/>
    <cellStyle name="Normální" xfId="0" builtinId="0"/>
  </cellStyles>
  <dxfs count="16">
    <dxf>
      <numFmt numFmtId="164" formatCode="#,##0\ &quot;Kč&quot;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numFmt numFmtId="164" formatCode="#,##0\ &quot;Kč&quot;"/>
      <alignment horizontal="right" vertical="center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alignment vertical="center" textRotation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9FDA62-502C-491F-80E7-E5476EE3A0C2}" name="Tabulka156" displayName="Tabulka156" ref="A1:L9" totalsRowCount="1" headerRowDxfId="15" dataDxfId="14">
  <autoFilter ref="A1:L8" xr:uid="{198B296D-FCF8-478C-B312-6D73B5DEBF62}"/>
  <tableColumns count="12">
    <tableColumn id="1" xr3:uid="{510F53FF-E21A-4019-A9B3-47141BBDFB65}" name="POŘADÍ" totalsRowLabel="Celkem" dataDxfId="13"/>
    <tableColumn id="2" xr3:uid="{C15CE7B6-51BE-4527-ABE3-5F69F86F58F4}" name="ŽADATEL" totalsRowFunction="count" dataDxfId="12" totalsRowDxfId="1"/>
    <tableColumn id="3" xr3:uid="{168BAD43-6534-4B2C-816B-626ABC66B635}" name="PRÁVNÍ FORMA ŽADATELE" dataDxfId="11"/>
    <tableColumn id="4" xr3:uid="{894E9647-0EAD-455B-ACA3-30E7269488EC}" name="IČO ŽADATELE" dataDxfId="10"/>
    <tableColumn id="5" xr3:uid="{F771FB47-7814-49DE-9052-5AF0259E18A8}" name="NÁZEV PROJEKTU" dataDxfId="9"/>
    <tableColumn id="12" xr3:uid="{35FEF44C-33BA-44CC-B4F3-2E74B1DE3F78}" name=" CELKOVÉ UZNATELNÉ NÁKLADY" dataDxfId="8"/>
    <tableColumn id="13" xr3:uid="{FDE31AE6-5F41-4BC5-8B7D-14E82E7FA16B}" name="DOTACE (celkem)" totalsRowFunction="sum" dataDxfId="7" totalsRowDxfId="0">
      <calculatedColumnFormula>Tabulka156[[#This Row],[DOTACE (investiční část)]]+Tabulka156[[#This Row],[DOTACE (neinvestiční část)]]</calculatedColumnFormula>
    </tableColumn>
    <tableColumn id="14" xr3:uid="{B1F644B0-2553-4DED-A94F-D654E406F6EA}" name="DOTACE (investiční část)" dataDxfId="6"/>
    <tableColumn id="15" xr3:uid="{E3290B82-4D8D-4150-97E8-E7136E06434A}" name="DOTACE (neinvestiční část)" dataDxfId="5"/>
    <tableColumn id="16" xr3:uid="{CBF38B45-0BD0-42DD-981D-2F15466EC0E3}" name="SPOLUFINAN-COVÁNÍ" dataDxfId="4">
      <calculatedColumnFormula>Tabulka156[[#This Row],[DOTACE (celkem)]]/Tabulka156[[#This Row],[ CELKOVÉ UZNATELNÉ NÁKLADY]]</calculatedColumnFormula>
    </tableColumn>
    <tableColumn id="6" xr3:uid="{7C0F8533-6E23-4D8E-AB3F-37866768023C}" name="Časová použitelnost dotace" dataDxfId="2"/>
    <tableColumn id="24" xr3:uid="{390BBD65-F752-4B54-A5DA-DF42FF49794C}" name="Poznámka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511F2-857D-4FC7-885A-3DBF030FB4E5}">
  <sheetPr>
    <pageSetUpPr fitToPage="1"/>
  </sheetPr>
  <dimension ref="A1:L9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9" sqref="K9"/>
    </sheetView>
  </sheetViews>
  <sheetFormatPr defaultRowHeight="15" x14ac:dyDescent="0.25"/>
  <cols>
    <col min="1" max="1" width="10" customWidth="1"/>
    <col min="2" max="2" width="21.28515625" customWidth="1"/>
    <col min="3" max="3" width="23.28515625" customWidth="1"/>
    <col min="4" max="4" width="14.140625" customWidth="1"/>
    <col min="5" max="5" width="44.5703125" customWidth="1"/>
    <col min="6" max="6" width="17.28515625" customWidth="1"/>
    <col min="7" max="7" width="14.140625" customWidth="1"/>
    <col min="8" max="8" width="12.85546875" customWidth="1"/>
    <col min="9" max="9" width="14" customWidth="1"/>
    <col min="10" max="10" width="13.42578125" customWidth="1"/>
    <col min="11" max="11" width="21.85546875" customWidth="1"/>
    <col min="12" max="12" width="71.28515625" customWidth="1"/>
  </cols>
  <sheetData>
    <row r="1" spans="1:12" s="4" customFormat="1" ht="45" x14ac:dyDescent="0.25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43</v>
      </c>
      <c r="L1" s="4" t="s">
        <v>40</v>
      </c>
    </row>
    <row r="2" spans="1:12" ht="30" x14ac:dyDescent="0.25">
      <c r="A2" s="5" t="s">
        <v>37</v>
      </c>
      <c r="B2" s="11" t="s">
        <v>18</v>
      </c>
      <c r="C2" s="6" t="s">
        <v>0</v>
      </c>
      <c r="D2" s="5" t="s">
        <v>19</v>
      </c>
      <c r="E2" s="8" t="s">
        <v>20</v>
      </c>
      <c r="F2" s="9">
        <v>993360</v>
      </c>
      <c r="G2" s="12">
        <f>Tabulka156[[#This Row],[DOTACE (investiční část)]]+Tabulka156[[#This Row],[DOTACE (neinvestiční část)]]</f>
        <v>496600</v>
      </c>
      <c r="H2" s="9">
        <v>0</v>
      </c>
      <c r="I2" s="9">
        <v>496600</v>
      </c>
      <c r="J2" s="10">
        <f>Tabulka156[[#This Row],[DOTACE (celkem)]]/Tabulka156[[#This Row],[ CELKOVÉ UZNATELNÉ NÁKLADY]]</f>
        <v>0.49991946524925507</v>
      </c>
      <c r="K2" s="13" t="s">
        <v>44</v>
      </c>
      <c r="L2" s="3" t="s">
        <v>41</v>
      </c>
    </row>
    <row r="3" spans="1:12" ht="30" x14ac:dyDescent="0.25">
      <c r="A3" s="5" t="s">
        <v>39</v>
      </c>
      <c r="B3" s="11" t="s">
        <v>15</v>
      </c>
      <c r="C3" s="6" t="s">
        <v>0</v>
      </c>
      <c r="D3" s="5" t="s">
        <v>16</v>
      </c>
      <c r="E3" s="8" t="s">
        <v>17</v>
      </c>
      <c r="F3" s="9">
        <v>666200</v>
      </c>
      <c r="G3" s="12">
        <f>Tabulka156[[#This Row],[DOTACE (investiční část)]]+Tabulka156[[#This Row],[DOTACE (neinvestiční část)]]</f>
        <v>333100</v>
      </c>
      <c r="H3" s="9">
        <v>0</v>
      </c>
      <c r="I3" s="9">
        <v>333100</v>
      </c>
      <c r="J3" s="10">
        <f>Tabulka156[[#This Row],[DOTACE (celkem)]]/Tabulka156[[#This Row],[ CELKOVÉ UZNATELNÉ NÁKLADY]]</f>
        <v>0.5</v>
      </c>
      <c r="K3" s="13" t="s">
        <v>45</v>
      </c>
      <c r="L3" s="3" t="s">
        <v>42</v>
      </c>
    </row>
    <row r="4" spans="1:12" ht="30" x14ac:dyDescent="0.25">
      <c r="A4" s="5" t="s">
        <v>34</v>
      </c>
      <c r="B4" s="11" t="s">
        <v>27</v>
      </c>
      <c r="C4" s="6" t="s">
        <v>0</v>
      </c>
      <c r="D4" s="5" t="s">
        <v>28</v>
      </c>
      <c r="E4" s="7" t="s">
        <v>29</v>
      </c>
      <c r="F4" s="9">
        <v>997360</v>
      </c>
      <c r="G4" s="12">
        <f>Tabulka156[[#This Row],[DOTACE (investiční část)]]+Tabulka156[[#This Row],[DOTACE (neinvestiční část)]]</f>
        <v>498600</v>
      </c>
      <c r="H4" s="9">
        <v>0</v>
      </c>
      <c r="I4" s="9">
        <v>498600</v>
      </c>
      <c r="J4" s="10">
        <f>Tabulka156[[#This Row],[DOTACE (celkem)]]/Tabulka156[[#This Row],[ CELKOVÉ UZNATELNÉ NÁKLADY]]</f>
        <v>0.49991978824095612</v>
      </c>
      <c r="K4" s="13" t="s">
        <v>45</v>
      </c>
      <c r="L4" s="3" t="s">
        <v>42</v>
      </c>
    </row>
    <row r="5" spans="1:12" ht="30" x14ac:dyDescent="0.25">
      <c r="A5" s="5" t="s">
        <v>33</v>
      </c>
      <c r="B5" s="11" t="s">
        <v>30</v>
      </c>
      <c r="C5" s="6" t="s">
        <v>0</v>
      </c>
      <c r="D5" s="5" t="s">
        <v>31</v>
      </c>
      <c r="E5" s="8" t="s">
        <v>32</v>
      </c>
      <c r="F5" s="9">
        <v>1000000</v>
      </c>
      <c r="G5" s="12">
        <f>Tabulka156[[#This Row],[DOTACE (investiční část)]]+Tabulka156[[#This Row],[DOTACE (neinvestiční část)]]</f>
        <v>500000</v>
      </c>
      <c r="H5" s="9">
        <v>0</v>
      </c>
      <c r="I5" s="9">
        <v>500000</v>
      </c>
      <c r="J5" s="10">
        <f>Tabulka156[[#This Row],[DOTACE (celkem)]]/Tabulka156[[#This Row],[ CELKOVÉ UZNATELNÉ NÁKLADY]]</f>
        <v>0.5</v>
      </c>
      <c r="K5" s="13" t="s">
        <v>45</v>
      </c>
      <c r="L5" s="3" t="s">
        <v>42</v>
      </c>
    </row>
    <row r="6" spans="1:12" ht="30" x14ac:dyDescent="0.25">
      <c r="A6" s="5" t="s">
        <v>36</v>
      </c>
      <c r="B6" s="11" t="s">
        <v>21</v>
      </c>
      <c r="C6" s="6" t="s">
        <v>0</v>
      </c>
      <c r="D6" s="5" t="s">
        <v>22</v>
      </c>
      <c r="E6" s="8" t="s">
        <v>23</v>
      </c>
      <c r="F6" s="9">
        <v>802800</v>
      </c>
      <c r="G6" s="12">
        <f>Tabulka156[[#This Row],[DOTACE (investiční část)]]+Tabulka156[[#This Row],[DOTACE (neinvestiční část)]]</f>
        <v>401400</v>
      </c>
      <c r="H6" s="9">
        <v>0</v>
      </c>
      <c r="I6" s="9">
        <v>401400</v>
      </c>
      <c r="J6" s="10">
        <f>Tabulka156[[#This Row],[DOTACE (celkem)]]/Tabulka156[[#This Row],[ CELKOVÉ UZNATELNÉ NÁKLADY]]</f>
        <v>0.5</v>
      </c>
      <c r="K6" s="13" t="s">
        <v>45</v>
      </c>
      <c r="L6" s="3" t="s">
        <v>42</v>
      </c>
    </row>
    <row r="7" spans="1:12" ht="60" x14ac:dyDescent="0.25">
      <c r="A7" s="5" t="s">
        <v>35</v>
      </c>
      <c r="B7" s="11" t="s">
        <v>24</v>
      </c>
      <c r="C7" s="6" t="s">
        <v>0</v>
      </c>
      <c r="D7" s="5" t="s">
        <v>25</v>
      </c>
      <c r="E7" s="8" t="s">
        <v>26</v>
      </c>
      <c r="F7" s="9">
        <v>1000000</v>
      </c>
      <c r="G7" s="12">
        <f>Tabulka156[[#This Row],[DOTACE (investiční část)]]+Tabulka156[[#This Row],[DOTACE (neinvestiční část)]]</f>
        <v>500000</v>
      </c>
      <c r="H7" s="9">
        <v>0</v>
      </c>
      <c r="I7" s="9">
        <v>500000</v>
      </c>
      <c r="J7" s="10">
        <f>Tabulka156[[#This Row],[DOTACE (celkem)]]/Tabulka156[[#This Row],[ CELKOVÉ UZNATELNÉ NÁKLADY]]</f>
        <v>0.5</v>
      </c>
      <c r="K7" s="13" t="s">
        <v>46</v>
      </c>
      <c r="L7" s="3" t="s">
        <v>42</v>
      </c>
    </row>
    <row r="8" spans="1:12" ht="30" x14ac:dyDescent="0.25">
      <c r="A8" s="5" t="s">
        <v>38</v>
      </c>
      <c r="B8" s="11" t="s">
        <v>12</v>
      </c>
      <c r="C8" s="6" t="s">
        <v>0</v>
      </c>
      <c r="D8" s="5" t="s">
        <v>13</v>
      </c>
      <c r="E8" s="8" t="s">
        <v>14</v>
      </c>
      <c r="F8" s="9">
        <v>738488</v>
      </c>
      <c r="G8" s="12">
        <f>Tabulka156[[#This Row],[DOTACE (investiční část)]]+Tabulka156[[#This Row],[DOTACE (neinvestiční část)]]</f>
        <v>369200</v>
      </c>
      <c r="H8" s="9">
        <v>0</v>
      </c>
      <c r="I8" s="9">
        <v>369200</v>
      </c>
      <c r="J8" s="10">
        <f>Tabulka156[[#This Row],[DOTACE (celkem)]]/Tabulka156[[#This Row],[ CELKOVÉ UZNATELNÉ NÁKLADY]]</f>
        <v>0.49994041880165963</v>
      </c>
      <c r="K8" s="13" t="s">
        <v>47</v>
      </c>
      <c r="L8" s="3" t="s">
        <v>42</v>
      </c>
    </row>
    <row r="9" spans="1:12" x14ac:dyDescent="0.25">
      <c r="A9" t="s">
        <v>11</v>
      </c>
      <c r="B9" s="2">
        <f>SUBTOTAL(103,Tabulka156[ŽADATEL])</f>
        <v>7</v>
      </c>
      <c r="G9" s="1">
        <f>SUBTOTAL(109,Tabulka156[DOTACE (celkem)])</f>
        <v>3098900</v>
      </c>
    </row>
  </sheetData>
  <dataValidations count="1">
    <dataValidation type="list" allowBlank="1" showInputMessage="1" showErrorMessage="1" sqref="C2:C8" xr:uid="{E77DCC1C-1783-46D6-8994-35552D8E65D0}">
      <formula1>Forma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headerFooter>
    <oddHeader>&amp;LPříloha č. 3_Seznam žadatelů navržených pro poskytnutí dotací – InnoBooster voucher (DT 3)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9B5A31-26EA-4909-B0B8-EEC0BA3B8F17}">
  <ds:schemaRefs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332bf68d-6f68-4e32-bbd9-660cee6f1f29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IBV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cp:lastPrinted>2021-05-17T09:16:47Z</cp:lastPrinted>
  <dcterms:created xsi:type="dcterms:W3CDTF">2021-04-17T13:21:56Z</dcterms:created>
  <dcterms:modified xsi:type="dcterms:W3CDTF">2021-05-19T10:17:00Z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