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6" windowWidth="15480" windowHeight="6948" activeTab="0"/>
  </bookViews>
  <sheets>
    <sheet name="podpoření" sheetId="1" r:id="rId1"/>
  </sheets>
  <definedNames>
    <definedName name="_xlnm.Print_Titles" localSheetId="0">'podpoření'!$2:$2</definedName>
    <definedName name="_xlnm.Print_Area" localSheetId="0">'podpoření'!$A$1:$N$32</definedName>
  </definedNames>
  <calcPr fullCalcOnLoad="1"/>
</workbook>
</file>

<file path=xl/sharedStrings.xml><?xml version="1.0" encoding="utf-8"?>
<sst xmlns="http://schemas.openxmlformats.org/spreadsheetml/2006/main" count="292" uniqueCount="142">
  <si>
    <t>Název žadatele</t>
  </si>
  <si>
    <t>Název projektu</t>
  </si>
  <si>
    <t>Doba realizace projektu</t>
  </si>
  <si>
    <t>% spoluúčast dotace na CUN</t>
  </si>
  <si>
    <t>Celkové uznatelné náklady projektu     (v Kč)</t>
  </si>
  <si>
    <t>Právní forma žadatele</t>
  </si>
  <si>
    <t>investiční</t>
  </si>
  <si>
    <t>66933579</t>
  </si>
  <si>
    <t>ALDIO - alternativní doprava imobilních osob</t>
  </si>
  <si>
    <t>neinvestiční</t>
  </si>
  <si>
    <t>27027686</t>
  </si>
  <si>
    <t>Charita sv. Alexandra</t>
  </si>
  <si>
    <t>26520788</t>
  </si>
  <si>
    <t>Slezská diakonie</t>
  </si>
  <si>
    <t>65468562</t>
  </si>
  <si>
    <t>obecně prospěšná společnost</t>
  </si>
  <si>
    <t>25902148</t>
  </si>
  <si>
    <t>Č. žádosti</t>
  </si>
  <si>
    <t>Kód dotačního titulu</t>
  </si>
  <si>
    <t>Druh dotace</t>
  </si>
  <si>
    <t>společnost s ručením omezeným</t>
  </si>
  <si>
    <t>29451736</t>
  </si>
  <si>
    <t>65469003</t>
  </si>
  <si>
    <t>PROLOMENÍ TICHA</t>
  </si>
  <si>
    <t>spolek</t>
  </si>
  <si>
    <t>Počet bodů</t>
  </si>
  <si>
    <t>26591014</t>
  </si>
  <si>
    <t xml:space="preserve">neinvestiční </t>
  </si>
  <si>
    <t>Target - podporované zaměstnávání</t>
  </si>
  <si>
    <t>Specializovaná doprava pro osoby se zdravotním postižením v Karviné a okolí</t>
  </si>
  <si>
    <t>22867368</t>
  </si>
  <si>
    <t xml:space="preserve">Ostravská organizace vozíčkářů, spolek </t>
  </si>
  <si>
    <t xml:space="preserve">spolek </t>
  </si>
  <si>
    <t>Identifikátor</t>
  </si>
  <si>
    <t>Veřejná podpora</t>
  </si>
  <si>
    <t xml:space="preserve"> -</t>
  </si>
  <si>
    <t>MENS SANA, z. ú.</t>
  </si>
  <si>
    <t>ústav</t>
  </si>
  <si>
    <t xml:space="preserve">  -</t>
  </si>
  <si>
    <t>ANIMA VIVA z. s.</t>
  </si>
  <si>
    <t>PUNTIK s. r. o.</t>
  </si>
  <si>
    <t>04319192</t>
  </si>
  <si>
    <t>Charita Český Těšín</t>
  </si>
  <si>
    <t>60337842</t>
  </si>
  <si>
    <t xml:space="preserve">   -</t>
  </si>
  <si>
    <t>ADAM - autistické děti a my, z.s.</t>
  </si>
  <si>
    <t>UnikaCentrum, z. ú.</t>
  </si>
  <si>
    <t>Asociace TRIGON, o.p.s.</t>
  </si>
  <si>
    <t>MIKASA z.s.</t>
  </si>
  <si>
    <t>22832386</t>
  </si>
  <si>
    <t>70856478</t>
  </si>
  <si>
    <t>Národní rada osob se zdravotním postižením České republiky, z.s.</t>
  </si>
  <si>
    <t>26990881</t>
  </si>
  <si>
    <t>Zaměstnávání lidí s duševním onemocněním v podpůrném prostředí</t>
  </si>
  <si>
    <t>FOKUS - Opava, z.s.</t>
  </si>
  <si>
    <t>IČO</t>
  </si>
  <si>
    <t>Centrum náhradní rodinné péče dětí se zdravotním hendikepem, z.s.</t>
  </si>
  <si>
    <t>Pracujeme se Spirálou</t>
  </si>
  <si>
    <t>ANULIKA z.s.</t>
  </si>
  <si>
    <t>Charita Frýdek - Místek</t>
  </si>
  <si>
    <t>45235201</t>
  </si>
  <si>
    <t>evidovaná právnická osoba dle zákona č. 3/2002 Sb.</t>
  </si>
  <si>
    <t>Podporované zaměstnávání</t>
  </si>
  <si>
    <t>04419243</t>
  </si>
  <si>
    <t>Alternativní doprava</t>
  </si>
  <si>
    <t>MELIVITA s.r.o.</t>
  </si>
  <si>
    <t>05012538</t>
  </si>
  <si>
    <t>Průvodcovství rodin s dětmi s autismem</t>
  </si>
  <si>
    <t>Cesta z města</t>
  </si>
  <si>
    <t>ZO ČSOP VERONICA</t>
  </si>
  <si>
    <t>13693620</t>
  </si>
  <si>
    <t>02801426</t>
  </si>
  <si>
    <t>Cesta bez barier, spolek</t>
  </si>
  <si>
    <t>Asociace rodičů dětí s DMO a přidruženými neurologickými onemocněními ČR, z.s.</t>
  </si>
  <si>
    <t>AlFi, z. s.</t>
  </si>
  <si>
    <t>Spirála Ostrava, z. ú.</t>
  </si>
  <si>
    <t xml:space="preserve">Schválená dotace v Kč </t>
  </si>
  <si>
    <t>1. 1. - 31. 12. 2021</t>
  </si>
  <si>
    <t>1. 2. - 31. 12. 2021</t>
  </si>
  <si>
    <t>1. 4. - 31. 12. 2021</t>
  </si>
  <si>
    <t>2. 1. - 31. 12. 2021</t>
  </si>
  <si>
    <t>KPVP 1/21</t>
  </si>
  <si>
    <t>KPVP 2/21</t>
  </si>
  <si>
    <t>KPVP 3/21</t>
  </si>
  <si>
    <t>KPVP 4/21</t>
  </si>
  <si>
    <t>KPVP 5/21</t>
  </si>
  <si>
    <t>43/21</t>
  </si>
  <si>
    <t>31/21</t>
  </si>
  <si>
    <t>02/21</t>
  </si>
  <si>
    <t>37/21</t>
  </si>
  <si>
    <t>33/21</t>
  </si>
  <si>
    <t>14/21</t>
  </si>
  <si>
    <t>15/21</t>
  </si>
  <si>
    <t>08/21</t>
  </si>
  <si>
    <t>36/21</t>
  </si>
  <si>
    <t>26/21</t>
  </si>
  <si>
    <t>06/21</t>
  </si>
  <si>
    <t>05/21</t>
  </si>
  <si>
    <t>11/21</t>
  </si>
  <si>
    <t>13/21</t>
  </si>
  <si>
    <t>03/21</t>
  </si>
  <si>
    <t>21/21</t>
  </si>
  <si>
    <t>32/21</t>
  </si>
  <si>
    <t>18/21</t>
  </si>
  <si>
    <t>35/21</t>
  </si>
  <si>
    <t>20/21</t>
  </si>
  <si>
    <t>04/21</t>
  </si>
  <si>
    <t>29/21</t>
  </si>
  <si>
    <t>42/21</t>
  </si>
  <si>
    <t>01/21</t>
  </si>
  <si>
    <t>Podpůrné terapeutické rodičovské skupiny pro rodiče dětí s PAS</t>
  </si>
  <si>
    <t>Podpora rodin se svalovými onemocněními v roce 2021</t>
  </si>
  <si>
    <t>4. 1. - 31. 12. 2021</t>
  </si>
  <si>
    <t>Práce patří k životu IV.</t>
  </si>
  <si>
    <t>AlFi tábory pro děti s PAS a jejich sourozence 2021</t>
  </si>
  <si>
    <t>1. 3. - 30. 9. 2021</t>
  </si>
  <si>
    <t>Individuální podpora rodin s dítětem DMO</t>
  </si>
  <si>
    <t>Pomoc rodinám dětí s mentálním postižením</t>
  </si>
  <si>
    <t>09/21</t>
  </si>
  <si>
    <t>12/21</t>
  </si>
  <si>
    <t>6. ročník TECHCAM pro mládež s autismem</t>
  </si>
  <si>
    <t>15. 4. - 30. 11. 2021</t>
  </si>
  <si>
    <t>Destigmatizační akce pro klienty se zkušeností s duševním onemocněním</t>
  </si>
  <si>
    <t>17/21</t>
  </si>
  <si>
    <t>O VLASTNÍM TĚLE BEZE STUDU A BEZPEČNĚ</t>
  </si>
  <si>
    <t>Vzácná onemocnění (přednášky a osvětové aktivity) - rok 2021</t>
  </si>
  <si>
    <t xml:space="preserve">Setkání </t>
  </si>
  <si>
    <t>22/21</t>
  </si>
  <si>
    <t>JEZDÍME SNADNĚJI S CHARITOU V</t>
  </si>
  <si>
    <t>Svačíme chytře</t>
  </si>
  <si>
    <t>Všichni rosteme!</t>
  </si>
  <si>
    <t>Psychorehabilitační tábory pro děti a mladistvé se SMA a svalovými dystrofiemi v Centru Veronica Hostětín</t>
  </si>
  <si>
    <t>1. 5. - 31. 10. 2021</t>
  </si>
  <si>
    <t>5587445</t>
  </si>
  <si>
    <t>vyrovnávací platba dle pověření, číslo smlouvy 07826/2020/SOC ze dne 19. 11. 2020</t>
  </si>
  <si>
    <t>vyrovnávací platba dle pověření, číslo smlouvy 06205/2020/SOC ze dne 12. 10. 2020</t>
  </si>
  <si>
    <t>vyrovnávací platba dle pověření, číslo smlouvy 06582/2020/SOC ze dne 13.10.2020</t>
  </si>
  <si>
    <t>Poskytnutí účelových dotací z rozpočtu kraje v Programu realizace specifických aktivit Moravskoslezského krajského plánu vyrovnávání příležitostí pro občany se zdravotním postižením na rok 2021</t>
  </si>
  <si>
    <t>Rozvoj tranzitního programu ve Slezské diakonii</t>
  </si>
  <si>
    <t>Rodičovské skupiny s odbornou podporou a individuální odbornou podporou pro rodinu.</t>
  </si>
  <si>
    <t>Chráněné dílny Charity sv. Alexandra</t>
  </si>
  <si>
    <t>Celkem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</si>
</sst>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.0%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 wrapText="1"/>
    </xf>
    <xf numFmtId="9" fontId="0" fillId="0" borderId="0" xfId="48" applyFill="1" applyAlignment="1">
      <alignment/>
    </xf>
    <xf numFmtId="0" fontId="0" fillId="0" borderId="0" xfId="0" applyFont="1" applyFill="1" applyAlignment="1">
      <alignment/>
    </xf>
    <xf numFmtId="9" fontId="1" fillId="13" borderId="10" xfId="48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32" borderId="0" xfId="0" applyFont="1" applyFill="1" applyAlignment="1">
      <alignment/>
    </xf>
    <xf numFmtId="3" fontId="1" fillId="13" borderId="10" xfId="48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3" fontId="0" fillId="0" borderId="10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horizontal="center" vertical="center" wrapText="1" shrinkToFit="1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9" fontId="1" fillId="13" borderId="13" xfId="48" applyFont="1" applyFill="1" applyBorder="1" applyAlignment="1">
      <alignment horizontal="center" vertical="center" wrapText="1"/>
    </xf>
    <xf numFmtId="9" fontId="1" fillId="13" borderId="14" xfId="48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4"/>
  <sheetViews>
    <sheetView tabSelected="1" zoomScale="64" zoomScaleNormal="64" zoomScaleSheetLayoutView="100" zoomScalePageLayoutView="0" workbookViewId="0" topLeftCell="A1">
      <pane ySplit="2" topLeftCell="A3" activePane="bottomLeft" state="frozen"/>
      <selection pane="topLeft" activeCell="B1" sqref="B1"/>
      <selection pane="bottomLeft" activeCell="AG29" sqref="AG29"/>
    </sheetView>
  </sheetViews>
  <sheetFormatPr defaultColWidth="4.625" defaultRowHeight="12.75"/>
  <cols>
    <col min="1" max="1" width="9.50390625" style="0" customWidth="1"/>
    <col min="2" max="2" width="10.375" style="0" customWidth="1"/>
    <col min="3" max="3" width="25.50390625" style="0" customWidth="1"/>
    <col min="4" max="4" width="11.625" style="4" customWidth="1"/>
    <col min="5" max="5" width="12.50390625" style="0" customWidth="1"/>
    <col min="6" max="6" width="26.625" style="0" customWidth="1"/>
    <col min="7" max="7" width="12.125" style="0" customWidth="1"/>
    <col min="8" max="8" width="21.125" style="0" customWidth="1"/>
    <col min="9" max="9" width="12.375" style="0" customWidth="1"/>
    <col min="10" max="10" width="11.875" style="0" customWidth="1"/>
    <col min="11" max="11" width="14.50390625" style="2" customWidth="1"/>
    <col min="12" max="12" width="11.625" style="2" customWidth="1"/>
    <col min="13" max="13" width="14.375" style="1" customWidth="1"/>
    <col min="14" max="14" width="7.625" style="0" customWidth="1"/>
  </cols>
  <sheetData>
    <row r="1" spans="1:14" s="13" customFormat="1" ht="35.25" customHeight="1">
      <c r="A1" s="31" t="s">
        <v>137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s="16" customFormat="1" ht="63" customHeight="1">
      <c r="A2" s="18" t="s">
        <v>17</v>
      </c>
      <c r="B2" s="18" t="s">
        <v>18</v>
      </c>
      <c r="C2" s="18" t="s">
        <v>0</v>
      </c>
      <c r="D2" s="18" t="s">
        <v>55</v>
      </c>
      <c r="E2" s="18" t="s">
        <v>5</v>
      </c>
      <c r="F2" s="18" t="s">
        <v>1</v>
      </c>
      <c r="G2" s="18" t="s">
        <v>33</v>
      </c>
      <c r="H2" s="18" t="s">
        <v>34</v>
      </c>
      <c r="I2" s="18" t="s">
        <v>4</v>
      </c>
      <c r="J2" s="18" t="s">
        <v>3</v>
      </c>
      <c r="K2" s="18" t="s">
        <v>76</v>
      </c>
      <c r="L2" s="18" t="s">
        <v>19</v>
      </c>
      <c r="M2" s="18" t="s">
        <v>2</v>
      </c>
      <c r="N2" s="18" t="s">
        <v>25</v>
      </c>
    </row>
    <row r="3" spans="1:14" s="13" customFormat="1" ht="57" customHeight="1">
      <c r="A3" s="7" t="s">
        <v>96</v>
      </c>
      <c r="B3" s="7" t="s">
        <v>81</v>
      </c>
      <c r="C3" s="8" t="s">
        <v>45</v>
      </c>
      <c r="D3" s="7" t="s">
        <v>30</v>
      </c>
      <c r="E3" s="8" t="s">
        <v>32</v>
      </c>
      <c r="F3" s="8" t="s">
        <v>139</v>
      </c>
      <c r="G3" s="6" t="s">
        <v>38</v>
      </c>
      <c r="H3" s="8" t="s">
        <v>35</v>
      </c>
      <c r="I3" s="9">
        <v>282000</v>
      </c>
      <c r="J3" s="10">
        <f aca="true" t="shared" si="0" ref="J3:J20">K3/I3*100</f>
        <v>28.368794326241137</v>
      </c>
      <c r="K3" s="9">
        <v>80000</v>
      </c>
      <c r="L3" s="8" t="s">
        <v>27</v>
      </c>
      <c r="M3" s="9" t="s">
        <v>112</v>
      </c>
      <c r="N3" s="11">
        <v>25</v>
      </c>
    </row>
    <row r="4" spans="1:14" s="12" customFormat="1" ht="37.5" customHeight="1">
      <c r="A4" s="7" t="s">
        <v>91</v>
      </c>
      <c r="B4" s="7" t="s">
        <v>81</v>
      </c>
      <c r="C4" s="8" t="s">
        <v>45</v>
      </c>
      <c r="D4" s="7" t="s">
        <v>30</v>
      </c>
      <c r="E4" s="8" t="s">
        <v>32</v>
      </c>
      <c r="F4" s="8" t="s">
        <v>120</v>
      </c>
      <c r="G4" s="6" t="s">
        <v>35</v>
      </c>
      <c r="H4" s="8" t="s">
        <v>35</v>
      </c>
      <c r="I4" s="9">
        <v>102200</v>
      </c>
      <c r="J4" s="10">
        <f t="shared" si="0"/>
        <v>78.27788649706457</v>
      </c>
      <c r="K4" s="9">
        <v>80000</v>
      </c>
      <c r="L4" s="8" t="s">
        <v>27</v>
      </c>
      <c r="M4" s="9" t="s">
        <v>121</v>
      </c>
      <c r="N4" s="11">
        <v>25</v>
      </c>
    </row>
    <row r="5" spans="1:14" s="12" customFormat="1" ht="36.75" customHeight="1">
      <c r="A5" s="7" t="s">
        <v>102</v>
      </c>
      <c r="B5" s="7" t="s">
        <v>81</v>
      </c>
      <c r="C5" s="7" t="s">
        <v>74</v>
      </c>
      <c r="D5" s="7" t="s">
        <v>71</v>
      </c>
      <c r="E5" s="8" t="s">
        <v>24</v>
      </c>
      <c r="F5" s="7" t="s">
        <v>114</v>
      </c>
      <c r="G5" s="8" t="s">
        <v>35</v>
      </c>
      <c r="H5" s="10" t="s">
        <v>38</v>
      </c>
      <c r="I5" s="9">
        <v>219800</v>
      </c>
      <c r="J5" s="10">
        <f t="shared" si="0"/>
        <v>36.39672429481347</v>
      </c>
      <c r="K5" s="9">
        <v>80000</v>
      </c>
      <c r="L5" s="8" t="s">
        <v>9</v>
      </c>
      <c r="M5" s="9" t="s">
        <v>115</v>
      </c>
      <c r="N5" s="11">
        <v>25</v>
      </c>
    </row>
    <row r="6" spans="1:14" s="12" customFormat="1" ht="57.75" customHeight="1">
      <c r="A6" s="7" t="s">
        <v>103</v>
      </c>
      <c r="B6" s="7" t="s">
        <v>82</v>
      </c>
      <c r="C6" s="8" t="s">
        <v>39</v>
      </c>
      <c r="D6" s="7" t="s">
        <v>26</v>
      </c>
      <c r="E6" s="8" t="s">
        <v>24</v>
      </c>
      <c r="F6" s="8" t="s">
        <v>124</v>
      </c>
      <c r="G6" s="7" t="s">
        <v>133</v>
      </c>
      <c r="H6" s="7" t="s">
        <v>135</v>
      </c>
      <c r="I6" s="9">
        <v>80000</v>
      </c>
      <c r="J6" s="10">
        <f t="shared" si="0"/>
        <v>70</v>
      </c>
      <c r="K6" s="9">
        <v>56000</v>
      </c>
      <c r="L6" s="9" t="s">
        <v>27</v>
      </c>
      <c r="M6" s="15" t="s">
        <v>80</v>
      </c>
      <c r="N6" s="15">
        <v>25</v>
      </c>
    </row>
    <row r="7" spans="1:14" s="17" customFormat="1" ht="38.25" customHeight="1">
      <c r="A7" s="7" t="s">
        <v>106</v>
      </c>
      <c r="B7" s="7" t="s">
        <v>81</v>
      </c>
      <c r="C7" s="8" t="s">
        <v>58</v>
      </c>
      <c r="D7" s="8">
        <v>1170163</v>
      </c>
      <c r="E7" s="8" t="s">
        <v>24</v>
      </c>
      <c r="F7" s="8" t="s">
        <v>111</v>
      </c>
      <c r="G7" s="8" t="s">
        <v>35</v>
      </c>
      <c r="H7" s="10" t="s">
        <v>35</v>
      </c>
      <c r="I7" s="9">
        <v>101000</v>
      </c>
      <c r="J7" s="10">
        <f t="shared" si="0"/>
        <v>79.20792079207921</v>
      </c>
      <c r="K7" s="9">
        <v>80000</v>
      </c>
      <c r="L7" s="8" t="s">
        <v>9</v>
      </c>
      <c r="M7" s="9" t="s">
        <v>77</v>
      </c>
      <c r="N7" s="11">
        <v>25</v>
      </c>
    </row>
    <row r="8" spans="1:14" s="17" customFormat="1" ht="52.5">
      <c r="A8" s="7" t="s">
        <v>97</v>
      </c>
      <c r="B8" s="7" t="s">
        <v>81</v>
      </c>
      <c r="C8" s="8" t="s">
        <v>73</v>
      </c>
      <c r="D8" s="8">
        <v>1715640</v>
      </c>
      <c r="E8" s="8" t="s">
        <v>24</v>
      </c>
      <c r="F8" s="8" t="s">
        <v>116</v>
      </c>
      <c r="G8" s="8" t="s">
        <v>35</v>
      </c>
      <c r="H8" s="10" t="s">
        <v>35</v>
      </c>
      <c r="I8" s="9">
        <v>100300</v>
      </c>
      <c r="J8" s="10">
        <f t="shared" si="0"/>
        <v>79.76071784646062</v>
      </c>
      <c r="K8" s="9">
        <v>80000</v>
      </c>
      <c r="L8" s="8" t="s">
        <v>9</v>
      </c>
      <c r="M8" s="9" t="s">
        <v>77</v>
      </c>
      <c r="N8" s="11">
        <v>25</v>
      </c>
    </row>
    <row r="9" spans="1:14" s="12" customFormat="1" ht="42.75" customHeight="1">
      <c r="A9" s="7" t="s">
        <v>95</v>
      </c>
      <c r="B9" s="7" t="s">
        <v>83</v>
      </c>
      <c r="C9" s="8" t="s">
        <v>47</v>
      </c>
      <c r="D9" s="7" t="s">
        <v>10</v>
      </c>
      <c r="E9" s="8" t="s">
        <v>15</v>
      </c>
      <c r="F9" s="8" t="s">
        <v>62</v>
      </c>
      <c r="G9" s="8" t="s">
        <v>35</v>
      </c>
      <c r="H9" s="8" t="s">
        <v>35</v>
      </c>
      <c r="I9" s="9">
        <v>287000</v>
      </c>
      <c r="J9" s="10">
        <f t="shared" si="0"/>
        <v>69.68641114982579</v>
      </c>
      <c r="K9" s="9">
        <v>200000</v>
      </c>
      <c r="L9" s="8" t="s">
        <v>9</v>
      </c>
      <c r="M9" s="9" t="s">
        <v>77</v>
      </c>
      <c r="N9" s="11">
        <v>25</v>
      </c>
    </row>
    <row r="10" spans="1:14" s="12" customFormat="1" ht="69.75" customHeight="1">
      <c r="A10" s="7" t="s">
        <v>127</v>
      </c>
      <c r="B10" s="7" t="s">
        <v>85</v>
      </c>
      <c r="C10" s="8" t="s">
        <v>42</v>
      </c>
      <c r="D10" s="7" t="s">
        <v>43</v>
      </c>
      <c r="E10" s="8" t="s">
        <v>61</v>
      </c>
      <c r="F10" s="8" t="s">
        <v>128</v>
      </c>
      <c r="G10" s="8" t="s">
        <v>35</v>
      </c>
      <c r="H10" s="8" t="s">
        <v>35</v>
      </c>
      <c r="I10" s="9">
        <v>710800</v>
      </c>
      <c r="J10" s="10">
        <f t="shared" si="0"/>
        <v>28.137310073157007</v>
      </c>
      <c r="K10" s="9">
        <v>200000</v>
      </c>
      <c r="L10" s="8" t="s">
        <v>9</v>
      </c>
      <c r="M10" s="9" t="s">
        <v>77</v>
      </c>
      <c r="N10" s="11">
        <v>25</v>
      </c>
    </row>
    <row r="11" spans="1:14" s="12" customFormat="1" ht="39">
      <c r="A11" s="7" t="s">
        <v>89</v>
      </c>
      <c r="B11" s="7" t="s">
        <v>84</v>
      </c>
      <c r="C11" s="8" t="s">
        <v>65</v>
      </c>
      <c r="D11" s="7" t="s">
        <v>66</v>
      </c>
      <c r="E11" s="8" t="s">
        <v>20</v>
      </c>
      <c r="F11" s="8" t="s">
        <v>129</v>
      </c>
      <c r="G11" s="8" t="s">
        <v>35</v>
      </c>
      <c r="H11" s="8" t="s">
        <v>35</v>
      </c>
      <c r="I11" s="9">
        <v>1225200</v>
      </c>
      <c r="J11" s="10">
        <f t="shared" si="0"/>
        <v>24.48579823702253</v>
      </c>
      <c r="K11" s="9">
        <v>300000</v>
      </c>
      <c r="L11" s="8" t="s">
        <v>9</v>
      </c>
      <c r="M11" s="9" t="s">
        <v>77</v>
      </c>
      <c r="N11" s="11">
        <v>25</v>
      </c>
    </row>
    <row r="12" spans="1:14" s="12" customFormat="1" ht="26.25">
      <c r="A12" s="7" t="s">
        <v>119</v>
      </c>
      <c r="B12" s="7" t="s">
        <v>82</v>
      </c>
      <c r="C12" s="8" t="s">
        <v>36</v>
      </c>
      <c r="D12" s="7" t="s">
        <v>22</v>
      </c>
      <c r="E12" s="8" t="s">
        <v>37</v>
      </c>
      <c r="F12" s="8" t="s">
        <v>23</v>
      </c>
      <c r="G12" s="8" t="s">
        <v>35</v>
      </c>
      <c r="H12" s="8" t="s">
        <v>35</v>
      </c>
      <c r="I12" s="9">
        <v>310000</v>
      </c>
      <c r="J12" s="10">
        <f t="shared" si="0"/>
        <v>32.25806451612903</v>
      </c>
      <c r="K12" s="9">
        <v>100000</v>
      </c>
      <c r="L12" s="8" t="s">
        <v>9</v>
      </c>
      <c r="M12" s="9" t="s">
        <v>77</v>
      </c>
      <c r="N12" s="11">
        <v>25</v>
      </c>
    </row>
    <row r="13" spans="1:14" s="12" customFormat="1" ht="41.25" customHeight="1">
      <c r="A13" s="7" t="s">
        <v>100</v>
      </c>
      <c r="B13" s="7" t="s">
        <v>81</v>
      </c>
      <c r="C13" s="8" t="s">
        <v>48</v>
      </c>
      <c r="D13" s="7" t="s">
        <v>49</v>
      </c>
      <c r="E13" s="8" t="s">
        <v>24</v>
      </c>
      <c r="F13" s="8" t="s">
        <v>110</v>
      </c>
      <c r="G13" s="8" t="s">
        <v>38</v>
      </c>
      <c r="H13" s="8" t="s">
        <v>35</v>
      </c>
      <c r="I13" s="9">
        <v>128000</v>
      </c>
      <c r="J13" s="10">
        <f t="shared" si="0"/>
        <v>62.5</v>
      </c>
      <c r="K13" s="9">
        <v>80000</v>
      </c>
      <c r="L13" s="8" t="s">
        <v>9</v>
      </c>
      <c r="M13" s="9" t="s">
        <v>77</v>
      </c>
      <c r="N13" s="11">
        <v>25</v>
      </c>
    </row>
    <row r="14" spans="1:14" s="12" customFormat="1" ht="26.25">
      <c r="A14" s="7" t="s">
        <v>88</v>
      </c>
      <c r="B14" s="7" t="s">
        <v>81</v>
      </c>
      <c r="C14" s="8" t="s">
        <v>48</v>
      </c>
      <c r="D14" s="7" t="s">
        <v>49</v>
      </c>
      <c r="E14" s="8" t="s">
        <v>24</v>
      </c>
      <c r="F14" s="8" t="s">
        <v>67</v>
      </c>
      <c r="G14" s="8" t="s">
        <v>35</v>
      </c>
      <c r="H14" s="8" t="s">
        <v>38</v>
      </c>
      <c r="I14" s="9">
        <v>1336000</v>
      </c>
      <c r="J14" s="10">
        <f t="shared" si="0"/>
        <v>5.9880239520958085</v>
      </c>
      <c r="K14" s="9">
        <v>80000</v>
      </c>
      <c r="L14" s="8" t="s">
        <v>9</v>
      </c>
      <c r="M14" s="9" t="s">
        <v>77</v>
      </c>
      <c r="N14" s="11">
        <v>25</v>
      </c>
    </row>
    <row r="15" spans="1:14" s="12" customFormat="1" ht="39">
      <c r="A15" s="7" t="s">
        <v>105</v>
      </c>
      <c r="B15" s="7" t="s">
        <v>81</v>
      </c>
      <c r="C15" s="8" t="s">
        <v>51</v>
      </c>
      <c r="D15" s="7" t="s">
        <v>50</v>
      </c>
      <c r="E15" s="8" t="s">
        <v>24</v>
      </c>
      <c r="F15" s="8" t="s">
        <v>125</v>
      </c>
      <c r="G15" s="8" t="s">
        <v>35</v>
      </c>
      <c r="H15" s="8" t="s">
        <v>35</v>
      </c>
      <c r="I15" s="9">
        <v>79000</v>
      </c>
      <c r="J15" s="10">
        <f t="shared" si="0"/>
        <v>79.74683544303798</v>
      </c>
      <c r="K15" s="9">
        <v>63000</v>
      </c>
      <c r="L15" s="8" t="s">
        <v>9</v>
      </c>
      <c r="M15" s="9" t="s">
        <v>78</v>
      </c>
      <c r="N15" s="11">
        <v>25</v>
      </c>
    </row>
    <row r="16" spans="1:14" s="12" customFormat="1" ht="39">
      <c r="A16" s="7" t="s">
        <v>108</v>
      </c>
      <c r="B16" s="7" t="s">
        <v>84</v>
      </c>
      <c r="C16" s="8" t="s">
        <v>40</v>
      </c>
      <c r="D16" s="7" t="s">
        <v>41</v>
      </c>
      <c r="E16" s="8" t="s">
        <v>20</v>
      </c>
      <c r="F16" s="8" t="s">
        <v>130</v>
      </c>
      <c r="G16" s="8" t="s">
        <v>35</v>
      </c>
      <c r="H16" s="8" t="s">
        <v>35</v>
      </c>
      <c r="I16" s="9">
        <v>3555400</v>
      </c>
      <c r="J16" s="10">
        <f t="shared" si="0"/>
        <v>8.437869156775609</v>
      </c>
      <c r="K16" s="9">
        <v>300000</v>
      </c>
      <c r="L16" s="8" t="s">
        <v>9</v>
      </c>
      <c r="M16" s="9" t="s">
        <v>77</v>
      </c>
      <c r="N16" s="11">
        <v>25</v>
      </c>
    </row>
    <row r="17" spans="1:14" s="23" customFormat="1" ht="66">
      <c r="A17" s="7" t="s">
        <v>90</v>
      </c>
      <c r="B17" s="7" t="s">
        <v>83</v>
      </c>
      <c r="C17" s="8" t="s">
        <v>13</v>
      </c>
      <c r="D17" s="7" t="s">
        <v>14</v>
      </c>
      <c r="E17" s="8" t="s">
        <v>61</v>
      </c>
      <c r="F17" s="8" t="s">
        <v>138</v>
      </c>
      <c r="G17" s="8" t="s">
        <v>35</v>
      </c>
      <c r="H17" s="8" t="s">
        <v>35</v>
      </c>
      <c r="I17" s="9">
        <v>285700</v>
      </c>
      <c r="J17" s="10">
        <f t="shared" si="0"/>
        <v>70.00350017500875</v>
      </c>
      <c r="K17" s="9">
        <v>200000</v>
      </c>
      <c r="L17" s="8" t="s">
        <v>9</v>
      </c>
      <c r="M17" s="9" t="s">
        <v>78</v>
      </c>
      <c r="N17" s="11">
        <v>25</v>
      </c>
    </row>
    <row r="18" spans="1:14" s="12" customFormat="1" ht="66.75" customHeight="1">
      <c r="A18" s="19" t="s">
        <v>104</v>
      </c>
      <c r="B18" s="19" t="s">
        <v>81</v>
      </c>
      <c r="C18" s="14" t="s">
        <v>13</v>
      </c>
      <c r="D18" s="19" t="s">
        <v>14</v>
      </c>
      <c r="E18" s="14" t="s">
        <v>61</v>
      </c>
      <c r="F18" s="14" t="s">
        <v>68</v>
      </c>
      <c r="G18" s="14" t="s">
        <v>35</v>
      </c>
      <c r="H18" s="14" t="s">
        <v>35</v>
      </c>
      <c r="I18" s="20">
        <v>100000</v>
      </c>
      <c r="J18" s="21">
        <f t="shared" si="0"/>
        <v>80</v>
      </c>
      <c r="K18" s="20">
        <v>80000</v>
      </c>
      <c r="L18" s="14" t="s">
        <v>9</v>
      </c>
      <c r="M18" s="20" t="s">
        <v>77</v>
      </c>
      <c r="N18" s="22">
        <v>25</v>
      </c>
    </row>
    <row r="19" spans="1:14" s="12" customFormat="1" ht="54" customHeight="1">
      <c r="A19" s="7" t="s">
        <v>101</v>
      </c>
      <c r="B19" s="7" t="s">
        <v>82</v>
      </c>
      <c r="C19" s="8" t="s">
        <v>75</v>
      </c>
      <c r="D19" s="7" t="s">
        <v>21</v>
      </c>
      <c r="E19" s="8" t="s">
        <v>37</v>
      </c>
      <c r="F19" s="8" t="s">
        <v>126</v>
      </c>
      <c r="G19" s="8">
        <v>4298794</v>
      </c>
      <c r="H19" s="8" t="s">
        <v>136</v>
      </c>
      <c r="I19" s="9">
        <v>78400</v>
      </c>
      <c r="J19" s="10">
        <f t="shared" si="0"/>
        <v>67.21938775510205</v>
      </c>
      <c r="K19" s="9">
        <v>52700</v>
      </c>
      <c r="L19" s="8" t="s">
        <v>9</v>
      </c>
      <c r="M19" s="9" t="s">
        <v>79</v>
      </c>
      <c r="N19" s="11">
        <v>25</v>
      </c>
    </row>
    <row r="20" spans="1:14" s="12" customFormat="1" ht="39.75" customHeight="1">
      <c r="A20" s="7" t="s">
        <v>98</v>
      </c>
      <c r="B20" s="7" t="s">
        <v>85</v>
      </c>
      <c r="C20" s="8" t="s">
        <v>46</v>
      </c>
      <c r="D20" s="7" t="s">
        <v>16</v>
      </c>
      <c r="E20" s="8" t="s">
        <v>37</v>
      </c>
      <c r="F20" s="8" t="s">
        <v>29</v>
      </c>
      <c r="G20" s="8" t="s">
        <v>44</v>
      </c>
      <c r="H20" s="8" t="s">
        <v>38</v>
      </c>
      <c r="I20" s="9">
        <v>425600</v>
      </c>
      <c r="J20" s="10">
        <f t="shared" si="0"/>
        <v>46.99248120300752</v>
      </c>
      <c r="K20" s="9">
        <v>200000</v>
      </c>
      <c r="L20" s="8" t="s">
        <v>9</v>
      </c>
      <c r="M20" s="9" t="s">
        <v>77</v>
      </c>
      <c r="N20" s="11">
        <v>25</v>
      </c>
    </row>
    <row r="21" spans="1:14" s="12" customFormat="1" ht="47.25" customHeight="1">
      <c r="A21" s="33" t="s">
        <v>118</v>
      </c>
      <c r="B21" s="33" t="s">
        <v>84</v>
      </c>
      <c r="C21" s="26" t="s">
        <v>11</v>
      </c>
      <c r="D21" s="33" t="s">
        <v>12</v>
      </c>
      <c r="E21" s="26" t="s">
        <v>61</v>
      </c>
      <c r="F21" s="26" t="s">
        <v>140</v>
      </c>
      <c r="G21" s="26" t="s">
        <v>35</v>
      </c>
      <c r="H21" s="26" t="s">
        <v>35</v>
      </c>
      <c r="I21" s="27">
        <v>812000</v>
      </c>
      <c r="J21" s="28">
        <v>36.95</v>
      </c>
      <c r="K21" s="9">
        <v>150000</v>
      </c>
      <c r="L21" s="8" t="s">
        <v>9</v>
      </c>
      <c r="M21" s="27" t="s">
        <v>77</v>
      </c>
      <c r="N21" s="29">
        <v>24</v>
      </c>
    </row>
    <row r="22" spans="1:14" s="12" customFormat="1" ht="18.75" customHeight="1">
      <c r="A22" s="33"/>
      <c r="B22" s="33"/>
      <c r="C22" s="26"/>
      <c r="D22" s="33"/>
      <c r="E22" s="26"/>
      <c r="F22" s="26"/>
      <c r="G22" s="26"/>
      <c r="H22" s="26"/>
      <c r="I22" s="27"/>
      <c r="J22" s="28"/>
      <c r="K22" s="9">
        <v>150000</v>
      </c>
      <c r="L22" s="8" t="s">
        <v>6</v>
      </c>
      <c r="M22" s="27"/>
      <c r="N22" s="30"/>
    </row>
    <row r="23" spans="1:14" s="12" customFormat="1" ht="26.25">
      <c r="A23" s="7" t="s">
        <v>99</v>
      </c>
      <c r="B23" s="7" t="s">
        <v>84</v>
      </c>
      <c r="C23" s="8" t="s">
        <v>75</v>
      </c>
      <c r="D23" s="7" t="s">
        <v>21</v>
      </c>
      <c r="E23" s="8" t="s">
        <v>37</v>
      </c>
      <c r="F23" s="8" t="s">
        <v>57</v>
      </c>
      <c r="G23" s="8" t="s">
        <v>44</v>
      </c>
      <c r="H23" s="8" t="s">
        <v>35</v>
      </c>
      <c r="I23" s="9">
        <v>3324700</v>
      </c>
      <c r="J23" s="10">
        <f aca="true" t="shared" si="1" ref="J23:J31">K23/I23*100</f>
        <v>9.02337052967185</v>
      </c>
      <c r="K23" s="9">
        <v>300000</v>
      </c>
      <c r="L23" s="8" t="s">
        <v>9</v>
      </c>
      <c r="M23" s="9" t="s">
        <v>77</v>
      </c>
      <c r="N23" s="11">
        <v>24</v>
      </c>
    </row>
    <row r="24" spans="1:14" s="12" customFormat="1" ht="27" customHeight="1">
      <c r="A24" s="7" t="s">
        <v>94</v>
      </c>
      <c r="B24" s="7" t="s">
        <v>85</v>
      </c>
      <c r="C24" s="7" t="s">
        <v>72</v>
      </c>
      <c r="D24" s="7" t="s">
        <v>63</v>
      </c>
      <c r="E24" s="8" t="s">
        <v>24</v>
      </c>
      <c r="F24" s="7" t="s">
        <v>64</v>
      </c>
      <c r="G24" s="8" t="s">
        <v>35</v>
      </c>
      <c r="H24" s="10" t="s">
        <v>35</v>
      </c>
      <c r="I24" s="9">
        <v>376000</v>
      </c>
      <c r="J24" s="10">
        <f t="shared" si="1"/>
        <v>50</v>
      </c>
      <c r="K24" s="9">
        <v>188000</v>
      </c>
      <c r="L24" s="8" t="s">
        <v>9</v>
      </c>
      <c r="M24" s="9" t="s">
        <v>77</v>
      </c>
      <c r="N24" s="11">
        <v>23</v>
      </c>
    </row>
    <row r="25" spans="1:14" s="12" customFormat="1" ht="29.25" customHeight="1">
      <c r="A25" s="7" t="s">
        <v>87</v>
      </c>
      <c r="B25" s="7" t="s">
        <v>84</v>
      </c>
      <c r="C25" s="8" t="s">
        <v>54</v>
      </c>
      <c r="D25" s="7" t="s">
        <v>52</v>
      </c>
      <c r="E25" s="8" t="s">
        <v>24</v>
      </c>
      <c r="F25" s="8" t="s">
        <v>113</v>
      </c>
      <c r="G25" s="8" t="s">
        <v>35</v>
      </c>
      <c r="H25" s="8" t="s">
        <v>35</v>
      </c>
      <c r="I25" s="9">
        <v>2798000</v>
      </c>
      <c r="J25" s="10">
        <f t="shared" si="1"/>
        <v>10.32880629020729</v>
      </c>
      <c r="K25" s="9">
        <v>289000</v>
      </c>
      <c r="L25" s="8" t="s">
        <v>9</v>
      </c>
      <c r="M25" s="9" t="s">
        <v>77</v>
      </c>
      <c r="N25" s="11">
        <v>23</v>
      </c>
    </row>
    <row r="26" spans="1:14" s="12" customFormat="1" ht="66">
      <c r="A26" s="7" t="s">
        <v>109</v>
      </c>
      <c r="B26" s="7" t="s">
        <v>83</v>
      </c>
      <c r="C26" s="8" t="s">
        <v>11</v>
      </c>
      <c r="D26" s="7" t="s">
        <v>12</v>
      </c>
      <c r="E26" s="8" t="s">
        <v>61</v>
      </c>
      <c r="F26" s="8" t="s">
        <v>28</v>
      </c>
      <c r="G26" s="8" t="s">
        <v>35</v>
      </c>
      <c r="H26" s="10" t="s">
        <v>35</v>
      </c>
      <c r="I26" s="9">
        <v>1208000</v>
      </c>
      <c r="J26" s="10">
        <f t="shared" si="1"/>
        <v>16.55629139072848</v>
      </c>
      <c r="K26" s="9">
        <v>200000</v>
      </c>
      <c r="L26" s="8" t="s">
        <v>9</v>
      </c>
      <c r="M26" s="9" t="s">
        <v>77</v>
      </c>
      <c r="N26" s="11">
        <v>23</v>
      </c>
    </row>
    <row r="27" spans="1:14" s="12" customFormat="1" ht="47.25" customHeight="1">
      <c r="A27" s="7" t="s">
        <v>93</v>
      </c>
      <c r="B27" s="7" t="s">
        <v>81</v>
      </c>
      <c r="C27" s="8" t="s">
        <v>56</v>
      </c>
      <c r="D27" s="8">
        <v>4939565</v>
      </c>
      <c r="E27" s="8" t="s">
        <v>24</v>
      </c>
      <c r="F27" s="8" t="s">
        <v>117</v>
      </c>
      <c r="G27" s="8" t="s">
        <v>35</v>
      </c>
      <c r="H27" s="10" t="s">
        <v>35</v>
      </c>
      <c r="I27" s="9">
        <v>100000</v>
      </c>
      <c r="J27" s="10">
        <f t="shared" si="1"/>
        <v>79.5</v>
      </c>
      <c r="K27" s="9">
        <v>79500</v>
      </c>
      <c r="L27" s="8" t="s">
        <v>9</v>
      </c>
      <c r="M27" s="9" t="s">
        <v>77</v>
      </c>
      <c r="N27" s="11">
        <v>23</v>
      </c>
    </row>
    <row r="28" spans="1:14" s="12" customFormat="1" ht="30.75" customHeight="1">
      <c r="A28" s="7" t="s">
        <v>123</v>
      </c>
      <c r="B28" s="7" t="s">
        <v>85</v>
      </c>
      <c r="C28" s="8" t="s">
        <v>31</v>
      </c>
      <c r="D28" s="7" t="s">
        <v>7</v>
      </c>
      <c r="E28" s="8" t="s">
        <v>24</v>
      </c>
      <c r="F28" s="8" t="s">
        <v>8</v>
      </c>
      <c r="G28" s="8" t="s">
        <v>35</v>
      </c>
      <c r="H28" s="8" t="s">
        <v>35</v>
      </c>
      <c r="I28" s="9">
        <v>777200</v>
      </c>
      <c r="J28" s="10">
        <f t="shared" si="1"/>
        <v>9.006690684508492</v>
      </c>
      <c r="K28" s="9">
        <v>70000</v>
      </c>
      <c r="L28" s="8" t="s">
        <v>9</v>
      </c>
      <c r="M28" s="9" t="s">
        <v>77</v>
      </c>
      <c r="N28" s="11">
        <v>23</v>
      </c>
    </row>
    <row r="29" spans="1:14" s="12" customFormat="1" ht="74.25" customHeight="1">
      <c r="A29" s="7" t="s">
        <v>92</v>
      </c>
      <c r="B29" s="7" t="s">
        <v>82</v>
      </c>
      <c r="C29" s="8" t="s">
        <v>59</v>
      </c>
      <c r="D29" s="8" t="s">
        <v>60</v>
      </c>
      <c r="E29" s="8" t="s">
        <v>61</v>
      </c>
      <c r="F29" s="8" t="s">
        <v>122</v>
      </c>
      <c r="G29" s="8">
        <v>3883231</v>
      </c>
      <c r="H29" s="8" t="s">
        <v>134</v>
      </c>
      <c r="I29" s="9">
        <v>48000</v>
      </c>
      <c r="J29" s="10">
        <f t="shared" si="1"/>
        <v>68.75</v>
      </c>
      <c r="K29" s="9">
        <v>33000</v>
      </c>
      <c r="L29" s="8" t="s">
        <v>9</v>
      </c>
      <c r="M29" s="9" t="s">
        <v>77</v>
      </c>
      <c r="N29" s="11">
        <v>23</v>
      </c>
    </row>
    <row r="30" spans="1:14" s="13" customFormat="1" ht="52.5" customHeight="1">
      <c r="A30" s="7" t="s">
        <v>86</v>
      </c>
      <c r="B30" s="7" t="s">
        <v>81</v>
      </c>
      <c r="C30" s="8" t="s">
        <v>69</v>
      </c>
      <c r="D30" s="7" t="s">
        <v>70</v>
      </c>
      <c r="E30" s="8" t="s">
        <v>24</v>
      </c>
      <c r="F30" s="8" t="s">
        <v>131</v>
      </c>
      <c r="G30" s="8" t="s">
        <v>35</v>
      </c>
      <c r="H30" s="8" t="s">
        <v>35</v>
      </c>
      <c r="I30" s="9">
        <v>86800</v>
      </c>
      <c r="J30" s="10">
        <f t="shared" si="1"/>
        <v>79.95391705069125</v>
      </c>
      <c r="K30" s="9">
        <v>69400</v>
      </c>
      <c r="L30" s="8" t="s">
        <v>9</v>
      </c>
      <c r="M30" s="9" t="s">
        <v>132</v>
      </c>
      <c r="N30" s="11">
        <v>23</v>
      </c>
    </row>
    <row r="31" spans="1:14" s="12" customFormat="1" ht="47.25" customHeight="1">
      <c r="A31" s="7" t="s">
        <v>107</v>
      </c>
      <c r="B31" s="7" t="s">
        <v>84</v>
      </c>
      <c r="C31" s="8" t="s">
        <v>36</v>
      </c>
      <c r="D31" s="7" t="s">
        <v>22</v>
      </c>
      <c r="E31" s="8" t="s">
        <v>37</v>
      </c>
      <c r="F31" s="8" t="s">
        <v>53</v>
      </c>
      <c r="G31" s="8" t="s">
        <v>35</v>
      </c>
      <c r="H31" s="8" t="s">
        <v>35</v>
      </c>
      <c r="I31" s="9">
        <v>1065000</v>
      </c>
      <c r="J31" s="10">
        <f t="shared" si="1"/>
        <v>14.967136150234742</v>
      </c>
      <c r="K31" s="9">
        <v>159400</v>
      </c>
      <c r="L31" s="8" t="s">
        <v>9</v>
      </c>
      <c r="M31" s="9" t="s">
        <v>77</v>
      </c>
      <c r="N31" s="11">
        <v>22</v>
      </c>
    </row>
    <row r="32" spans="1:69" s="24" customFormat="1" ht="26.25" customHeight="1">
      <c r="A32" s="18"/>
      <c r="B32" s="18"/>
      <c r="C32" s="18" t="s">
        <v>141</v>
      </c>
      <c r="D32" s="18"/>
      <c r="E32" s="18"/>
      <c r="F32" s="18"/>
      <c r="G32" s="18"/>
      <c r="H32" s="18"/>
      <c r="I32" s="18"/>
      <c r="J32" s="18"/>
      <c r="K32" s="25">
        <f>SUM(K3:K31)</f>
        <v>4000000</v>
      </c>
      <c r="L32" s="18"/>
      <c r="M32" s="18"/>
      <c r="N32" s="18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</row>
    <row r="33" spans="1:12" ht="12.75">
      <c r="A33" s="5"/>
      <c r="B33" s="5"/>
      <c r="C33" s="5"/>
      <c r="D33" s="5"/>
      <c r="E33" s="5"/>
      <c r="F33" s="5"/>
      <c r="G33" s="5"/>
      <c r="H33" s="5"/>
      <c r="K33" s="3"/>
      <c r="L33" s="3"/>
    </row>
    <row r="34" spans="4:13" ht="12.75">
      <c r="D34"/>
      <c r="K34" s="3"/>
      <c r="L34" s="3"/>
      <c r="M34"/>
    </row>
  </sheetData>
  <sheetProtection/>
  <mergeCells count="13">
    <mergeCell ref="N21:N22"/>
    <mergeCell ref="A1:N1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M21:M22"/>
  </mergeCells>
  <printOptions horizontalCentered="1"/>
  <pageMargins left="0.1968503937007874" right="0.1968503937007874" top="0.2755905511811024" bottom="0.33" header="0.28" footer="0.16"/>
  <pageSetup fitToHeight="0" fitToWidth="1" horizontalDpi="600" verticalDpi="600" orientation="landscape" paperSize="9" scale="72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lastPrinted>2021-02-12T09:01:36Z</cp:lastPrinted>
  <dcterms:created xsi:type="dcterms:W3CDTF">2008-05-07T05:55:04Z</dcterms:created>
  <dcterms:modified xsi:type="dcterms:W3CDTF">2021-02-26T09:57:59Z</dcterms:modified>
  <cp:category/>
  <cp:version/>
  <cp:contentType/>
  <cp:contentStatus/>
</cp:coreProperties>
</file>