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hromocukova3703\Desktop\"/>
    </mc:Choice>
  </mc:AlternateContent>
  <xr:revisionPtr revIDLastSave="0" documentId="13_ncr:1_{A981B513-9D4E-4B06-A613-EB52531DA584}" xr6:coauthVersionLast="44" xr6:coauthVersionMax="46" xr10:uidLastSave="{00000000-0000-0000-0000-000000000000}"/>
  <bookViews>
    <workbookView xWindow="1080" yWindow="1080" windowWidth="21600" windowHeight="11325" tabRatio="667" xr2:uid="{00000000-000D-0000-FFFF-FFFF00000000}"/>
  </bookViews>
  <sheets>
    <sheet name="Souhrn hodnocení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3" l="1"/>
  <c r="L20" i="3"/>
  <c r="M20" i="3"/>
  <c r="K19" i="3"/>
  <c r="L19" i="3"/>
  <c r="M19" i="3"/>
  <c r="K18" i="3"/>
  <c r="L18" i="3"/>
  <c r="M18" i="3"/>
  <c r="K17" i="3"/>
  <c r="L17" i="3"/>
  <c r="M17" i="3"/>
  <c r="K16" i="3"/>
  <c r="L16" i="3"/>
  <c r="M16" i="3"/>
  <c r="K15" i="3"/>
  <c r="L15" i="3"/>
  <c r="M15" i="3"/>
  <c r="K14" i="3"/>
  <c r="L14" i="3"/>
  <c r="M14" i="3"/>
  <c r="K13" i="3"/>
  <c r="L13" i="3"/>
  <c r="M13" i="3"/>
  <c r="K12" i="3"/>
  <c r="L12" i="3"/>
  <c r="M12" i="3"/>
  <c r="K11" i="3"/>
  <c r="L11" i="3"/>
  <c r="M11" i="3"/>
  <c r="M8" i="3" l="1"/>
  <c r="L8" i="3"/>
  <c r="K8" i="3"/>
  <c r="M7" i="3"/>
  <c r="L7" i="3"/>
  <c r="K7" i="3"/>
  <c r="K6" i="3" l="1"/>
  <c r="L6" i="3"/>
  <c r="M6" i="3"/>
  <c r="M4" i="3" l="1"/>
  <c r="M5" i="3"/>
  <c r="M9" i="3"/>
  <c r="M10" i="3"/>
  <c r="L4" i="3"/>
  <c r="L5" i="3"/>
  <c r="L9" i="3"/>
  <c r="L10" i="3"/>
  <c r="K4" i="3"/>
  <c r="K5" i="3"/>
  <c r="K9" i="3"/>
  <c r="K10" i="3"/>
  <c r="M21" i="3" l="1"/>
  <c r="L21" i="3"/>
  <c r="H21" i="3"/>
</calcChain>
</file>

<file path=xl/sharedStrings.xml><?xml version="1.0" encoding="utf-8"?>
<sst xmlns="http://schemas.openxmlformats.org/spreadsheetml/2006/main" count="103" uniqueCount="78">
  <si>
    <t>Příloha č. 1</t>
  </si>
  <si>
    <t>Poř. číslo</t>
  </si>
  <si>
    <t>Název žadatele (OR)</t>
  </si>
  <si>
    <t>IČ</t>
  </si>
  <si>
    <t>Právní forma</t>
  </si>
  <si>
    <t>Název projektu</t>
  </si>
  <si>
    <t>Předpokládané celkové uznatelné náklady</t>
  </si>
  <si>
    <t>Požadovaná celková výše dotace dle žádosti</t>
  </si>
  <si>
    <t>Navrhovaná celková výše dotace</t>
  </si>
  <si>
    <t>Podíl dotace na celkových uznatelných nákladech projektu  v %</t>
  </si>
  <si>
    <t>1. splátka dotace v roce 2021 (50 % schválené dotace)</t>
  </si>
  <si>
    <t>2. splátka dotace v roce 2021  (50 % schválené dotace)</t>
  </si>
  <si>
    <t xml:space="preserve">Období realizace                     </t>
  </si>
  <si>
    <t>Počet bodů - hodnotící kritéria (maximum 33 b.)</t>
  </si>
  <si>
    <t>Muzeum v Bruntále (Kosárna v Karlovicích)</t>
  </si>
  <si>
    <t>příspěvková organizace</t>
  </si>
  <si>
    <t>Kosárna v Karlovicích - FAJNE LÉTO 2021</t>
  </si>
  <si>
    <t>1. 1. 2021 – 31. 10. 2021</t>
  </si>
  <si>
    <t>Mikroregion Slezská Harta</t>
  </si>
  <si>
    <t>71193821</t>
  </si>
  <si>
    <t>svazek obcí</t>
  </si>
  <si>
    <t>Podpora technických atraktivit na Slezské Hartě</t>
  </si>
  <si>
    <t>Vade Mecum Bohemiae</t>
  </si>
  <si>
    <t>25390953</t>
  </si>
  <si>
    <t>společnost s ručením omezeným</t>
  </si>
  <si>
    <t>Technotrasa na vodním mlýně Wesselsky</t>
  </si>
  <si>
    <t>Slezské zemské dráhy</t>
  </si>
  <si>
    <t>26819856</t>
  </si>
  <si>
    <t>obecně prospěšná společnost</t>
  </si>
  <si>
    <t>Fajne léto, marketingové a infrastrukturní aktivity na Osoblažce</t>
  </si>
  <si>
    <t>Tomáš Majliš</t>
  </si>
  <si>
    <t>88152286</t>
  </si>
  <si>
    <t>fyzická osoba</t>
  </si>
  <si>
    <t>Příběhy ostravského průmyslu</t>
  </si>
  <si>
    <t>Klub vojenské historie Bohumín</t>
  </si>
  <si>
    <t>26519160</t>
  </si>
  <si>
    <t>spolek</t>
  </si>
  <si>
    <t>Revitalizace expozic pěchotního srubu MO-S5 "Na trati" a modernizace infrastruktury objektu pevnostního muzea</t>
  </si>
  <si>
    <t>Město Odry</t>
  </si>
  <si>
    <t>00298221</t>
  </si>
  <si>
    <t>obec</t>
  </si>
  <si>
    <t>Zatraktivnění Flascharova dolu v Odrách</t>
  </si>
  <si>
    <t>Městské muzeum Rýmařov</t>
  </si>
  <si>
    <t>75037947</t>
  </si>
  <si>
    <t>Návraty II.</t>
  </si>
  <si>
    <t>UAX</t>
  </si>
  <si>
    <t>25874977</t>
  </si>
  <si>
    <t>Zážitkové tisknutí</t>
  </si>
  <si>
    <t>Gotic</t>
  </si>
  <si>
    <t>75143364</t>
  </si>
  <si>
    <t>Rozvoj produktu Návštěvnické centrum opevnění Šance v rámci produktu TECHNOTRASA,
surová krása</t>
  </si>
  <si>
    <t>Tábor U Kateřiny Štramberk</t>
  </si>
  <si>
    <t>02216019</t>
  </si>
  <si>
    <t>pobočný spolek</t>
  </si>
  <si>
    <t>Podpora technických atraktivit ve Štramberku</t>
  </si>
  <si>
    <t>Městská knihovna a informační centrum Hradec nad Moravicí</t>
  </si>
  <si>
    <t>71237895</t>
  </si>
  <si>
    <t>Technotrasa - Weisshuhnův náhon</t>
  </si>
  <si>
    <t>Město Nový Jičín</t>
  </si>
  <si>
    <t>00298212</t>
  </si>
  <si>
    <t>Podpora technických atraktivit v Novém Jičíně v roce 2021</t>
  </si>
  <si>
    <t>SAK Studénka</t>
  </si>
  <si>
    <t>66183561</t>
  </si>
  <si>
    <t>Fajne léto Studénka 2021</t>
  </si>
  <si>
    <t>Turistické informační centrum Frýdek-Místek</t>
  </si>
  <si>
    <t>66933901</t>
  </si>
  <si>
    <t>Po stopách textilek ve Frýdku-Místku</t>
  </si>
  <si>
    <t>Železniční muzeum moravskoslezské</t>
  </si>
  <si>
    <t>29452228</t>
  </si>
  <si>
    <t>Rozšíření aktivit železničního muzea</t>
  </si>
  <si>
    <t>Kulturní centrum Frýdlant nad Ostravicí</t>
  </si>
  <si>
    <t>03282724</t>
  </si>
  <si>
    <t>Po stopách frýdlantské litiny a smaltu</t>
  </si>
  <si>
    <t>Celkem</t>
  </si>
  <si>
    <t>Z toho neinvestiční část dotace</t>
  </si>
  <si>
    <t>Z toho investiční část dotace</t>
  </si>
  <si>
    <t xml:space="preserve">Seznam žadatelů k poskytnutí dotací v rámci dotačního programu „Podpora technických atraktivit v Moravskoslezském kraji v roce 2021“  </t>
  </si>
  <si>
    <t>00095354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</si>
</sst>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9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3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3" fillId="3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3" fillId="5" borderId="4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5" fontId="2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5" fontId="3" fillId="8" borderId="1" xfId="0" applyNumberFormat="1" applyFont="1" applyFill="1" applyBorder="1" applyAlignment="1">
      <alignment horizontal="center" vertical="center"/>
    </xf>
    <xf numFmtId="5" fontId="2" fillId="8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49" fontId="0" fillId="0" borderId="0" xfId="0" applyNumberFormat="1" applyFont="1" applyAlignment="1">
      <alignment vertical="center" shrinkToFit="1"/>
    </xf>
    <xf numFmtId="165" fontId="0" fillId="0" borderId="0" xfId="0" applyNumberFormat="1" applyFont="1" applyAlignment="1"/>
    <xf numFmtId="165" fontId="8" fillId="0" borderId="0" xfId="0" applyNumberFormat="1" applyFont="1" applyAlignment="1"/>
    <xf numFmtId="10" fontId="2" fillId="8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5" borderId="9" xfId="0" applyNumberFormat="1" applyFont="1" applyFill="1" applyBorder="1" applyAlignment="1">
      <alignment vertical="center"/>
    </xf>
    <xf numFmtId="2" fontId="3" fillId="5" borderId="1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Font="1" applyAlignment="1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32"/>
  <sheetViews>
    <sheetView tabSelected="1" zoomScale="70" zoomScaleNormal="70" workbookViewId="0">
      <selection activeCell="C4" sqref="C4"/>
    </sheetView>
  </sheetViews>
  <sheetFormatPr defaultColWidth="9.140625" defaultRowHeight="24.75" customHeight="1" x14ac:dyDescent="0.2"/>
  <cols>
    <col min="1" max="1" width="8.7109375" style="26" customWidth="1"/>
    <col min="2" max="2" width="52.85546875" style="26" customWidth="1"/>
    <col min="3" max="3" width="15.28515625" style="26" customWidth="1"/>
    <col min="4" max="4" width="18.140625" style="26" customWidth="1"/>
    <col min="5" max="5" width="49.85546875" style="26" customWidth="1"/>
    <col min="6" max="6" width="21.140625" style="11" customWidth="1"/>
    <col min="7" max="7" width="18.42578125" style="11" customWidth="1"/>
    <col min="8" max="8" width="35.85546875" style="11" bestFit="1" customWidth="1"/>
    <col min="9" max="10" width="35.85546875" style="11" customWidth="1"/>
    <col min="11" max="11" width="28.28515625" style="11" bestFit="1" customWidth="1"/>
    <col min="12" max="13" width="33.42578125" style="21" bestFit="1" customWidth="1"/>
    <col min="14" max="14" width="23.42578125" style="26" bestFit="1" customWidth="1"/>
    <col min="15" max="15" width="19.5703125" style="42" customWidth="1"/>
    <col min="16" max="16384" width="9.140625" style="26"/>
  </cols>
  <sheetData>
    <row r="1" spans="1:116" ht="24.75" customHeight="1" thickBot="1" x14ac:dyDescent="0.25">
      <c r="A1" s="53" t="s">
        <v>0</v>
      </c>
      <c r="B1" s="53"/>
      <c r="C1" s="53"/>
      <c r="D1" s="53"/>
      <c r="E1" s="53"/>
      <c r="N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</row>
    <row r="2" spans="1:116" ht="24.75" customHeight="1" thickBot="1" x14ac:dyDescent="0.25">
      <c r="A2" s="35" t="s">
        <v>76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37"/>
      <c r="N2" s="36"/>
      <c r="O2" s="4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</row>
    <row r="3" spans="1:116" s="8" customFormat="1" ht="69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13" t="s">
        <v>7</v>
      </c>
      <c r="H3" s="13" t="s">
        <v>8</v>
      </c>
      <c r="I3" s="13" t="s">
        <v>74</v>
      </c>
      <c r="J3" s="13" t="s">
        <v>75</v>
      </c>
      <c r="K3" s="13" t="s">
        <v>9</v>
      </c>
      <c r="L3" s="22" t="s">
        <v>10</v>
      </c>
      <c r="M3" s="22" t="s">
        <v>11</v>
      </c>
      <c r="N3" s="4" t="s">
        <v>12</v>
      </c>
      <c r="O3" s="44" t="s">
        <v>13</v>
      </c>
    </row>
    <row r="4" spans="1:116" s="20" customFormat="1" ht="42.75" customHeight="1" x14ac:dyDescent="0.2">
      <c r="A4" s="49">
        <v>1</v>
      </c>
      <c r="B4" s="50" t="s">
        <v>14</v>
      </c>
      <c r="C4" s="51" t="s">
        <v>77</v>
      </c>
      <c r="D4" s="27" t="s">
        <v>15</v>
      </c>
      <c r="E4" s="28" t="s">
        <v>16</v>
      </c>
      <c r="F4" s="29">
        <v>259000</v>
      </c>
      <c r="G4" s="30">
        <v>220000</v>
      </c>
      <c r="H4" s="31">
        <v>220000</v>
      </c>
      <c r="I4" s="32">
        <v>220000</v>
      </c>
      <c r="J4" s="31"/>
      <c r="K4" s="41">
        <f t="shared" ref="K4:K20" si="0">H4/F4</f>
        <v>0.84942084942084939</v>
      </c>
      <c r="L4" s="33">
        <f t="shared" ref="L4:L20" si="1">H4/2</f>
        <v>110000</v>
      </c>
      <c r="M4" s="33">
        <f t="shared" ref="M4:M20" si="2">H4/2</f>
        <v>110000</v>
      </c>
      <c r="N4" s="27" t="s">
        <v>17</v>
      </c>
      <c r="O4" s="48">
        <v>33</v>
      </c>
      <c r="P4" s="34"/>
      <c r="Q4" s="34"/>
      <c r="R4" s="34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</row>
    <row r="5" spans="1:116" s="20" customFormat="1" ht="25.5" customHeight="1" x14ac:dyDescent="0.2">
      <c r="A5" s="49">
        <v>2</v>
      </c>
      <c r="B5" s="50" t="s">
        <v>18</v>
      </c>
      <c r="C5" s="51" t="s">
        <v>19</v>
      </c>
      <c r="D5" s="27" t="s">
        <v>20</v>
      </c>
      <c r="E5" s="28" t="s">
        <v>21</v>
      </c>
      <c r="F5" s="29">
        <v>211765</v>
      </c>
      <c r="G5" s="30">
        <v>180000</v>
      </c>
      <c r="H5" s="31">
        <v>180000</v>
      </c>
      <c r="I5" s="32">
        <v>100000</v>
      </c>
      <c r="J5" s="32">
        <v>80000</v>
      </c>
      <c r="K5" s="41">
        <f t="shared" si="0"/>
        <v>0.84999881944608413</v>
      </c>
      <c r="L5" s="33">
        <f t="shared" si="1"/>
        <v>90000</v>
      </c>
      <c r="M5" s="33">
        <f t="shared" si="2"/>
        <v>90000</v>
      </c>
      <c r="N5" s="27" t="s">
        <v>17</v>
      </c>
      <c r="O5" s="48">
        <v>31</v>
      </c>
      <c r="P5" s="34"/>
      <c r="Q5" s="34"/>
      <c r="R5" s="34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</row>
    <row r="6" spans="1:116" s="20" customFormat="1" ht="25.5" customHeight="1" x14ac:dyDescent="0.2">
      <c r="A6" s="49">
        <v>3</v>
      </c>
      <c r="B6" s="50" t="s">
        <v>22</v>
      </c>
      <c r="C6" s="51" t="s">
        <v>23</v>
      </c>
      <c r="D6" s="27" t="s">
        <v>24</v>
      </c>
      <c r="E6" s="28" t="s">
        <v>25</v>
      </c>
      <c r="F6" s="29">
        <v>260900</v>
      </c>
      <c r="G6" s="30">
        <v>220000</v>
      </c>
      <c r="H6" s="47">
        <v>220000</v>
      </c>
      <c r="I6" s="30">
        <v>172600</v>
      </c>
      <c r="J6" s="30">
        <v>47400</v>
      </c>
      <c r="K6" s="41">
        <f>H6/F6</f>
        <v>0.84323495592180908</v>
      </c>
      <c r="L6" s="33">
        <f t="shared" si="1"/>
        <v>110000</v>
      </c>
      <c r="M6" s="33">
        <f t="shared" si="2"/>
        <v>110000</v>
      </c>
      <c r="N6" s="27" t="s">
        <v>17</v>
      </c>
      <c r="O6" s="48">
        <v>31</v>
      </c>
      <c r="P6" s="34"/>
      <c r="Q6" s="34"/>
      <c r="R6" s="34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</row>
    <row r="7" spans="1:116" s="20" customFormat="1" ht="25.5" customHeight="1" x14ac:dyDescent="0.2">
      <c r="A7" s="49">
        <v>4</v>
      </c>
      <c r="B7" s="50" t="s">
        <v>26</v>
      </c>
      <c r="C7" s="51" t="s">
        <v>27</v>
      </c>
      <c r="D7" s="27" t="s">
        <v>28</v>
      </c>
      <c r="E7" s="28" t="s">
        <v>29</v>
      </c>
      <c r="F7" s="29">
        <v>259100</v>
      </c>
      <c r="G7" s="30">
        <v>220000</v>
      </c>
      <c r="H7" s="31">
        <v>220000</v>
      </c>
      <c r="I7" s="32">
        <v>220000</v>
      </c>
      <c r="J7" s="32"/>
      <c r="K7" s="41">
        <f t="shared" ref="K7" si="3">H7/F7</f>
        <v>0.84909301428020068</v>
      </c>
      <c r="L7" s="33">
        <f t="shared" ref="L7" si="4">H7/2</f>
        <v>110000</v>
      </c>
      <c r="M7" s="33">
        <f t="shared" ref="M7" si="5">H7/2</f>
        <v>110000</v>
      </c>
      <c r="N7" s="27" t="s">
        <v>17</v>
      </c>
      <c r="O7" s="48">
        <v>31</v>
      </c>
      <c r="P7" s="34"/>
      <c r="Q7" s="34"/>
      <c r="R7" s="34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</row>
    <row r="8" spans="1:116" s="20" customFormat="1" ht="25.5" customHeight="1" x14ac:dyDescent="0.2">
      <c r="A8" s="49">
        <v>5</v>
      </c>
      <c r="B8" s="50" t="s">
        <v>30</v>
      </c>
      <c r="C8" s="52" t="s">
        <v>31</v>
      </c>
      <c r="D8" s="27" t="s">
        <v>32</v>
      </c>
      <c r="E8" s="16" t="s">
        <v>33</v>
      </c>
      <c r="F8" s="29">
        <v>115000</v>
      </c>
      <c r="G8" s="30">
        <v>97400</v>
      </c>
      <c r="H8" s="31">
        <v>97400</v>
      </c>
      <c r="I8" s="32">
        <v>97400</v>
      </c>
      <c r="J8" s="32"/>
      <c r="K8" s="41">
        <f t="shared" ref="K8" si="6">H8/F8</f>
        <v>0.84695652173913039</v>
      </c>
      <c r="L8" s="33">
        <f t="shared" ref="L8" si="7">H8/2</f>
        <v>48700</v>
      </c>
      <c r="M8" s="33">
        <f t="shared" ref="M8" si="8">H8/2</f>
        <v>48700</v>
      </c>
      <c r="N8" s="27" t="s">
        <v>17</v>
      </c>
      <c r="O8" s="48">
        <v>30</v>
      </c>
      <c r="P8" s="34"/>
      <c r="Q8" s="34"/>
      <c r="R8" s="34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</row>
    <row r="9" spans="1:116" s="20" customFormat="1" ht="25.5" customHeight="1" x14ac:dyDescent="0.2">
      <c r="A9" s="49">
        <v>6</v>
      </c>
      <c r="B9" s="50" t="s">
        <v>34</v>
      </c>
      <c r="C9" s="51" t="s">
        <v>35</v>
      </c>
      <c r="D9" s="27" t="s">
        <v>36</v>
      </c>
      <c r="E9" s="28" t="s">
        <v>37</v>
      </c>
      <c r="F9" s="32">
        <v>147500</v>
      </c>
      <c r="G9" s="30">
        <v>125000</v>
      </c>
      <c r="H9" s="31">
        <v>125000</v>
      </c>
      <c r="I9" s="32">
        <v>82700</v>
      </c>
      <c r="J9" s="32">
        <v>42300</v>
      </c>
      <c r="K9" s="41">
        <f t="shared" si="0"/>
        <v>0.84745762711864403</v>
      </c>
      <c r="L9" s="33">
        <f t="shared" si="1"/>
        <v>62500</v>
      </c>
      <c r="M9" s="33">
        <f t="shared" si="2"/>
        <v>62500</v>
      </c>
      <c r="N9" s="27" t="s">
        <v>17</v>
      </c>
      <c r="O9" s="48">
        <v>29</v>
      </c>
      <c r="P9" s="34"/>
      <c r="Q9" s="34"/>
      <c r="R9" s="34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</row>
    <row r="10" spans="1:116" s="20" customFormat="1" ht="34.5" customHeight="1" x14ac:dyDescent="0.2">
      <c r="A10" s="49">
        <v>7</v>
      </c>
      <c r="B10" s="50" t="s">
        <v>38</v>
      </c>
      <c r="C10" s="51" t="s">
        <v>39</v>
      </c>
      <c r="D10" s="27" t="s">
        <v>40</v>
      </c>
      <c r="E10" s="28" t="s">
        <v>41</v>
      </c>
      <c r="F10" s="29">
        <v>163650</v>
      </c>
      <c r="G10" s="30">
        <v>139100</v>
      </c>
      <c r="H10" s="47">
        <v>139100</v>
      </c>
      <c r="I10" s="30">
        <v>39100</v>
      </c>
      <c r="J10" s="30">
        <v>100000</v>
      </c>
      <c r="K10" s="41">
        <f t="shared" si="0"/>
        <v>0.84998472349526433</v>
      </c>
      <c r="L10" s="33">
        <f t="shared" si="1"/>
        <v>69550</v>
      </c>
      <c r="M10" s="33">
        <f t="shared" si="2"/>
        <v>69550</v>
      </c>
      <c r="N10" s="27" t="s">
        <v>17</v>
      </c>
      <c r="O10" s="48">
        <v>29</v>
      </c>
      <c r="P10" s="34"/>
      <c r="Q10" s="34"/>
      <c r="R10" s="34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</row>
    <row r="11" spans="1:116" s="20" customFormat="1" ht="34.5" customHeight="1" x14ac:dyDescent="0.2">
      <c r="A11" s="49">
        <v>8</v>
      </c>
      <c r="B11" s="50" t="s">
        <v>42</v>
      </c>
      <c r="C11" s="51" t="s">
        <v>43</v>
      </c>
      <c r="D11" s="27" t="s">
        <v>15</v>
      </c>
      <c r="E11" s="28" t="s">
        <v>44</v>
      </c>
      <c r="F11" s="29">
        <v>226500</v>
      </c>
      <c r="G11" s="30">
        <v>179800</v>
      </c>
      <c r="H11" s="47">
        <v>179800</v>
      </c>
      <c r="I11" s="30">
        <v>179800</v>
      </c>
      <c r="J11" s="30"/>
      <c r="K11" s="41">
        <f t="shared" si="0"/>
        <v>0.79381898454746136</v>
      </c>
      <c r="L11" s="33">
        <f t="shared" si="1"/>
        <v>89900</v>
      </c>
      <c r="M11" s="33">
        <f t="shared" si="2"/>
        <v>89900</v>
      </c>
      <c r="N11" s="27" t="s">
        <v>17</v>
      </c>
      <c r="O11" s="48">
        <v>28</v>
      </c>
      <c r="P11" s="34"/>
      <c r="Q11" s="34"/>
      <c r="R11" s="34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</row>
    <row r="12" spans="1:116" s="20" customFormat="1" ht="34.5" customHeight="1" x14ac:dyDescent="0.2">
      <c r="A12" s="49">
        <v>9</v>
      </c>
      <c r="B12" s="50" t="s">
        <v>45</v>
      </c>
      <c r="C12" s="51" t="s">
        <v>46</v>
      </c>
      <c r="D12" s="27" t="s">
        <v>24</v>
      </c>
      <c r="E12" s="28" t="s">
        <v>47</v>
      </c>
      <c r="F12" s="29">
        <v>99400</v>
      </c>
      <c r="G12" s="30">
        <v>99400</v>
      </c>
      <c r="H12" s="47">
        <v>84500</v>
      </c>
      <c r="I12" s="30">
        <v>84500</v>
      </c>
      <c r="J12" s="30"/>
      <c r="K12" s="41">
        <f t="shared" si="0"/>
        <v>0.85010060362173034</v>
      </c>
      <c r="L12" s="33">
        <f t="shared" si="1"/>
        <v>42250</v>
      </c>
      <c r="M12" s="33">
        <f t="shared" si="2"/>
        <v>42250</v>
      </c>
      <c r="N12" s="27" t="s">
        <v>17</v>
      </c>
      <c r="O12" s="48">
        <v>28</v>
      </c>
      <c r="P12" s="34"/>
      <c r="Q12" s="34"/>
      <c r="R12" s="34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</row>
    <row r="13" spans="1:116" s="20" customFormat="1" ht="34.5" customHeight="1" x14ac:dyDescent="0.2">
      <c r="A13" s="49">
        <v>10</v>
      </c>
      <c r="B13" s="50" t="s">
        <v>48</v>
      </c>
      <c r="C13" s="51" t="s">
        <v>49</v>
      </c>
      <c r="D13" s="27" t="s">
        <v>15</v>
      </c>
      <c r="E13" s="28" t="s">
        <v>50</v>
      </c>
      <c r="F13" s="29">
        <v>117648</v>
      </c>
      <c r="G13" s="30">
        <v>100000</v>
      </c>
      <c r="H13" s="47">
        <v>100000</v>
      </c>
      <c r="I13" s="30">
        <v>33700</v>
      </c>
      <c r="J13" s="30">
        <v>66300</v>
      </c>
      <c r="K13" s="41">
        <f t="shared" si="0"/>
        <v>0.8499932000543996</v>
      </c>
      <c r="L13" s="33">
        <f t="shared" si="1"/>
        <v>50000</v>
      </c>
      <c r="M13" s="33">
        <f t="shared" si="2"/>
        <v>50000</v>
      </c>
      <c r="N13" s="27" t="s">
        <v>17</v>
      </c>
      <c r="O13" s="48">
        <v>27</v>
      </c>
      <c r="P13" s="34"/>
      <c r="Q13" s="34"/>
      <c r="R13" s="34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</row>
    <row r="14" spans="1:116" s="20" customFormat="1" ht="34.5" customHeight="1" x14ac:dyDescent="0.2">
      <c r="A14" s="49">
        <v>11</v>
      </c>
      <c r="B14" s="50" t="s">
        <v>51</v>
      </c>
      <c r="C14" s="51" t="s">
        <v>52</v>
      </c>
      <c r="D14" s="27" t="s">
        <v>53</v>
      </c>
      <c r="E14" s="28" t="s">
        <v>54</v>
      </c>
      <c r="F14" s="29">
        <v>183000</v>
      </c>
      <c r="G14" s="30">
        <v>100000</v>
      </c>
      <c r="H14" s="47">
        <v>100000</v>
      </c>
      <c r="I14" s="30">
        <v>100000</v>
      </c>
      <c r="J14" s="30"/>
      <c r="K14" s="41">
        <f t="shared" si="0"/>
        <v>0.54644808743169404</v>
      </c>
      <c r="L14" s="33">
        <f t="shared" si="1"/>
        <v>50000</v>
      </c>
      <c r="M14" s="33">
        <f t="shared" si="2"/>
        <v>50000</v>
      </c>
      <c r="N14" s="27" t="s">
        <v>17</v>
      </c>
      <c r="O14" s="48">
        <v>27</v>
      </c>
      <c r="P14" s="34"/>
      <c r="Q14" s="34"/>
      <c r="R14" s="34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</row>
    <row r="15" spans="1:116" s="20" customFormat="1" ht="34.5" customHeight="1" x14ac:dyDescent="0.2">
      <c r="A15" s="49">
        <v>12</v>
      </c>
      <c r="B15" s="50" t="s">
        <v>55</v>
      </c>
      <c r="C15" s="51" t="s">
        <v>56</v>
      </c>
      <c r="D15" s="27" t="s">
        <v>15</v>
      </c>
      <c r="E15" s="28" t="s">
        <v>57</v>
      </c>
      <c r="F15" s="29">
        <v>77000</v>
      </c>
      <c r="G15" s="30">
        <v>61000</v>
      </c>
      <c r="H15" s="47">
        <v>61000</v>
      </c>
      <c r="I15" s="30">
        <v>61000</v>
      </c>
      <c r="J15" s="30"/>
      <c r="K15" s="41">
        <f t="shared" si="0"/>
        <v>0.79220779220779225</v>
      </c>
      <c r="L15" s="33">
        <f t="shared" si="1"/>
        <v>30500</v>
      </c>
      <c r="M15" s="33">
        <f t="shared" si="2"/>
        <v>30500</v>
      </c>
      <c r="N15" s="27" t="s">
        <v>17</v>
      </c>
      <c r="O15" s="48">
        <v>26</v>
      </c>
      <c r="P15" s="34"/>
      <c r="Q15" s="34"/>
      <c r="R15" s="34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</row>
    <row r="16" spans="1:116" s="20" customFormat="1" ht="34.5" customHeight="1" x14ac:dyDescent="0.2">
      <c r="A16" s="49">
        <v>13</v>
      </c>
      <c r="B16" s="50" t="s">
        <v>58</v>
      </c>
      <c r="C16" s="51" t="s">
        <v>59</v>
      </c>
      <c r="D16" s="27" t="s">
        <v>40</v>
      </c>
      <c r="E16" s="28" t="s">
        <v>60</v>
      </c>
      <c r="F16" s="29">
        <v>140190</v>
      </c>
      <c r="G16" s="30">
        <v>100000</v>
      </c>
      <c r="H16" s="47">
        <v>100000</v>
      </c>
      <c r="I16" s="30">
        <v>100000</v>
      </c>
      <c r="J16" s="30"/>
      <c r="K16" s="41">
        <f t="shared" si="0"/>
        <v>0.7133176403452457</v>
      </c>
      <c r="L16" s="33">
        <f t="shared" si="1"/>
        <v>50000</v>
      </c>
      <c r="M16" s="33">
        <f t="shared" si="2"/>
        <v>50000</v>
      </c>
      <c r="N16" s="27" t="s">
        <v>17</v>
      </c>
      <c r="O16" s="48">
        <v>26</v>
      </c>
      <c r="P16" s="34"/>
      <c r="Q16" s="34"/>
      <c r="R16" s="34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</row>
    <row r="17" spans="1:116" s="20" customFormat="1" ht="34.5" customHeight="1" x14ac:dyDescent="0.2">
      <c r="A17" s="49">
        <v>14</v>
      </c>
      <c r="B17" s="50" t="s">
        <v>61</v>
      </c>
      <c r="C17" s="51" t="s">
        <v>62</v>
      </c>
      <c r="D17" s="27" t="s">
        <v>15</v>
      </c>
      <c r="E17" s="28" t="s">
        <v>63</v>
      </c>
      <c r="F17" s="29">
        <v>223020</v>
      </c>
      <c r="G17" s="30">
        <v>165500</v>
      </c>
      <c r="H17" s="47">
        <v>165500</v>
      </c>
      <c r="I17" s="30">
        <v>165500</v>
      </c>
      <c r="J17" s="30"/>
      <c r="K17" s="41">
        <f t="shared" si="0"/>
        <v>0.74208591157743697</v>
      </c>
      <c r="L17" s="33">
        <f t="shared" si="1"/>
        <v>82750</v>
      </c>
      <c r="M17" s="33">
        <f t="shared" si="2"/>
        <v>82750</v>
      </c>
      <c r="N17" s="27" t="s">
        <v>17</v>
      </c>
      <c r="O17" s="48">
        <v>25</v>
      </c>
      <c r="P17" s="34"/>
      <c r="Q17" s="34"/>
      <c r="R17" s="34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</row>
    <row r="18" spans="1:116" s="20" customFormat="1" ht="34.5" customHeight="1" x14ac:dyDescent="0.2">
      <c r="A18" s="49">
        <v>15</v>
      </c>
      <c r="B18" s="50" t="s">
        <v>64</v>
      </c>
      <c r="C18" s="51" t="s">
        <v>65</v>
      </c>
      <c r="D18" s="27" t="s">
        <v>15</v>
      </c>
      <c r="E18" s="28" t="s">
        <v>66</v>
      </c>
      <c r="F18" s="29">
        <v>98450</v>
      </c>
      <c r="G18" s="30">
        <v>83500</v>
      </c>
      <c r="H18" s="47">
        <v>83500</v>
      </c>
      <c r="I18" s="30">
        <v>83500</v>
      </c>
      <c r="J18" s="30"/>
      <c r="K18" s="41">
        <f t="shared" si="0"/>
        <v>0.84814626714068053</v>
      </c>
      <c r="L18" s="33">
        <f t="shared" si="1"/>
        <v>41750</v>
      </c>
      <c r="M18" s="33">
        <f t="shared" si="2"/>
        <v>41750</v>
      </c>
      <c r="N18" s="27" t="s">
        <v>17</v>
      </c>
      <c r="O18" s="48">
        <v>25</v>
      </c>
      <c r="P18" s="34"/>
      <c r="Q18" s="34"/>
      <c r="R18" s="34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</row>
    <row r="19" spans="1:116" s="20" customFormat="1" ht="34.5" customHeight="1" x14ac:dyDescent="0.2">
      <c r="A19" s="49">
        <v>16</v>
      </c>
      <c r="B19" s="50" t="s">
        <v>67</v>
      </c>
      <c r="C19" s="51" t="s">
        <v>68</v>
      </c>
      <c r="D19" s="27" t="s">
        <v>28</v>
      </c>
      <c r="E19" s="28" t="s">
        <v>69</v>
      </c>
      <c r="F19" s="29">
        <v>258900</v>
      </c>
      <c r="G19" s="30">
        <v>220000</v>
      </c>
      <c r="H19" s="47">
        <v>220000</v>
      </c>
      <c r="I19" s="30">
        <v>140000</v>
      </c>
      <c r="J19" s="30">
        <v>80000</v>
      </c>
      <c r="K19" s="41">
        <f t="shared" si="0"/>
        <v>0.84974893781382776</v>
      </c>
      <c r="L19" s="33">
        <f t="shared" si="1"/>
        <v>110000</v>
      </c>
      <c r="M19" s="33">
        <f t="shared" si="2"/>
        <v>110000</v>
      </c>
      <c r="N19" s="27" t="s">
        <v>17</v>
      </c>
      <c r="O19" s="48">
        <v>25</v>
      </c>
      <c r="P19" s="34"/>
      <c r="Q19" s="34"/>
      <c r="R19" s="34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</row>
    <row r="20" spans="1:116" s="20" customFormat="1" ht="34.5" customHeight="1" x14ac:dyDescent="0.2">
      <c r="A20" s="49">
        <v>17</v>
      </c>
      <c r="B20" s="50" t="s">
        <v>70</v>
      </c>
      <c r="C20" s="51" t="s">
        <v>71</v>
      </c>
      <c r="D20" s="27" t="s">
        <v>15</v>
      </c>
      <c r="E20" s="28" t="s">
        <v>72</v>
      </c>
      <c r="F20" s="29">
        <v>119250</v>
      </c>
      <c r="G20" s="30">
        <v>95100</v>
      </c>
      <c r="H20" s="47">
        <v>95100</v>
      </c>
      <c r="I20" s="30">
        <v>95100</v>
      </c>
      <c r="J20" s="47"/>
      <c r="K20" s="41">
        <f t="shared" si="0"/>
        <v>0.79748427672955979</v>
      </c>
      <c r="L20" s="33">
        <f t="shared" si="1"/>
        <v>47550</v>
      </c>
      <c r="M20" s="33">
        <f t="shared" si="2"/>
        <v>47550</v>
      </c>
      <c r="N20" s="27" t="s">
        <v>17</v>
      </c>
      <c r="O20" s="48">
        <v>25</v>
      </c>
      <c r="P20" s="34"/>
      <c r="Q20" s="34"/>
      <c r="R20" s="34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</row>
    <row r="21" spans="1:116" ht="24.75" customHeight="1" thickBot="1" x14ac:dyDescent="0.25">
      <c r="A21" s="9" t="s">
        <v>73</v>
      </c>
      <c r="B21" s="5"/>
      <c r="C21" s="6"/>
      <c r="D21" s="15"/>
      <c r="E21" s="6"/>
      <c r="F21" s="7"/>
      <c r="G21" s="17"/>
      <c r="H21" s="18">
        <f>SUM(H4:H20)</f>
        <v>2390900</v>
      </c>
      <c r="I21" s="18"/>
      <c r="J21" s="18"/>
      <c r="K21" s="19"/>
      <c r="L21" s="23">
        <f>SUM(L4:L20)</f>
        <v>1195450</v>
      </c>
      <c r="M21" s="23">
        <f>SUM(M4:M20)</f>
        <v>1195450</v>
      </c>
      <c r="N21" s="7"/>
      <c r="O21" s="45"/>
      <c r="P21" s="53"/>
      <c r="Q21" s="53"/>
      <c r="R21" s="53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</row>
    <row r="22" spans="1:116" ht="24.75" customHeight="1" x14ac:dyDescent="0.2">
      <c r="A22" s="53"/>
      <c r="B22" s="53"/>
      <c r="C22" s="53"/>
      <c r="D22" s="53"/>
      <c r="E22" s="53"/>
      <c r="F22" s="10"/>
      <c r="G22" s="8"/>
      <c r="H22" s="8"/>
      <c r="I22" s="8"/>
      <c r="J22" s="8"/>
      <c r="K22" s="8"/>
      <c r="N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</row>
    <row r="23" spans="1:116" ht="24.75" customHeight="1" x14ac:dyDescent="0.2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</row>
    <row r="24" spans="1:116" ht="24.75" customHeight="1" x14ac:dyDescent="0.2">
      <c r="A24" s="59"/>
      <c r="B24" s="60"/>
      <c r="C24" s="60"/>
      <c r="D24" s="60"/>
      <c r="E24" s="60"/>
      <c r="F24" s="55"/>
      <c r="G24" s="55"/>
      <c r="H24" s="39"/>
      <c r="I24" s="39"/>
      <c r="J24" s="39"/>
      <c r="K24" s="55"/>
      <c r="L24" s="40"/>
      <c r="M24" s="24"/>
      <c r="N24" s="55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</row>
    <row r="25" spans="1:116" ht="24.75" customHeight="1" x14ac:dyDescent="0.2">
      <c r="A25" s="1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25"/>
      <c r="M25" s="25"/>
      <c r="N25" s="38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</row>
    <row r="26" spans="1:116" ht="24.75" customHeight="1" x14ac:dyDescent="0.2">
      <c r="A26" s="58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</row>
    <row r="27" spans="1:116" ht="24.75" customHeight="1" x14ac:dyDescent="0.2">
      <c r="A27" s="53"/>
      <c r="B27" s="53"/>
      <c r="C27" s="53"/>
      <c r="D27" s="53"/>
      <c r="E27" s="53"/>
      <c r="G27" s="12"/>
      <c r="H27" s="12"/>
      <c r="I27" s="12"/>
      <c r="J27" s="12"/>
      <c r="K27" s="12"/>
      <c r="N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</row>
    <row r="28" spans="1:116" ht="24.75" customHeight="1" x14ac:dyDescent="0.2">
      <c r="A28" s="53"/>
      <c r="B28" s="54"/>
      <c r="C28" s="53"/>
      <c r="D28" s="53"/>
      <c r="E28" s="53"/>
      <c r="N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</row>
    <row r="31" spans="1:116" ht="24.75" customHeight="1" x14ac:dyDescent="0.2">
      <c r="A31" s="53"/>
      <c r="B31" s="53"/>
      <c r="C31" s="53"/>
      <c r="D31" s="53"/>
      <c r="E31" s="53"/>
      <c r="H31" s="46"/>
      <c r="I31" s="46"/>
      <c r="J31" s="46"/>
      <c r="N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</row>
    <row r="32" spans="1:116" ht="24.75" customHeight="1" x14ac:dyDescent="0.2">
      <c r="A32" s="53"/>
      <c r="B32" s="54"/>
      <c r="C32" s="53"/>
      <c r="D32" s="53"/>
      <c r="E32" s="53"/>
      <c r="N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</row>
  </sheetData>
  <mergeCells count="3">
    <mergeCell ref="A23:N23"/>
    <mergeCell ref="A26:N26"/>
    <mergeCell ref="A24:E2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Manager/>
  <Company>Moravskjoslezský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lachova</dc:creator>
  <cp:keywords/>
  <dc:description/>
  <cp:lastModifiedBy>Hromočuková Jana</cp:lastModifiedBy>
  <cp:revision/>
  <dcterms:created xsi:type="dcterms:W3CDTF">2004-08-20T07:13:58Z</dcterms:created>
  <dcterms:modified xsi:type="dcterms:W3CDTF">2021-02-24T09:21:38Z</dcterms:modified>
  <cp:category/>
  <cp:contentStatus/>
</cp:coreProperties>
</file>