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G:\Sdílené disky\Technický provoz\Veřejné zakázky\VZ 2025-03 Nábytek\"/>
    </mc:Choice>
  </mc:AlternateContent>
  <xr:revisionPtr revIDLastSave="0" documentId="13_ncr:1_{AD1FEA0A-9FA1-4E20-AB90-DA452A4F28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ář" sheetId="3" r:id="rId1"/>
    <sheet name="Položky" sheetId="2" r:id="rId2"/>
    <sheet name="Informace" sheetId="4" r:id="rId3"/>
  </sheets>
  <definedNames>
    <definedName name="CenaCelkemVypocet">Sumář!$I$34</definedName>
    <definedName name="DPHSni" localSheetId="0">Sumář!#REF!</definedName>
    <definedName name="DPHSni">#REF!</definedName>
    <definedName name="DPHZakl" localSheetId="0">Sumář!$G$20</definedName>
    <definedName name="DPHZakl">#REF!</definedName>
    <definedName name="Mena" localSheetId="0">Sumář!$J$23</definedName>
    <definedName name="Mena">#REF!</definedName>
    <definedName name="Mena2">#REF!</definedName>
    <definedName name="SazbaDPH1" localSheetId="0">Sumář!#REF!</definedName>
    <definedName name="SazbaDPH1">#REF!</definedName>
    <definedName name="SazbaDPH2" localSheetId="0">Sumář!$E$19</definedName>
    <definedName name="SazbaDPH2">#REF!</definedName>
    <definedName name="ZakladDPHSni" localSheetId="0">Sumář!#REF!</definedName>
    <definedName name="ZakladDPHSni">#REF!</definedName>
    <definedName name="ZakladDPHSniVypocet" localSheetId="0">Sumář!$F$34</definedName>
    <definedName name="ZakladDPHSniVypocet">#REF!</definedName>
    <definedName name="ZakladDPHZakl" localSheetId="0">Sumář!$G$19</definedName>
    <definedName name="ZakladDPHZakl">#REF!</definedName>
    <definedName name="ZakladDPHZaklVypocet" localSheetId="0">Sumář!$G$34</definedName>
    <definedName name="ZakladDPHZaklVypocet">#REF!</definedName>
    <definedName name="Zaokrouhleni" localSheetId="0">Sumář!$G$21</definedName>
    <definedName name="Zaokrouhlen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h1m/8rZWGRXcw3DEVSwjuONzDq2Q=="/>
    </ext>
  </extLst>
</workbook>
</file>

<file path=xl/calcChain.xml><?xml version="1.0" encoding="utf-8"?>
<calcChain xmlns="http://schemas.openxmlformats.org/spreadsheetml/2006/main">
  <c r="G52" i="2" l="1"/>
  <c r="G19" i="2" l="1"/>
  <c r="G51" i="2"/>
  <c r="G50" i="2"/>
  <c r="G49" i="2"/>
  <c r="G48" i="2"/>
  <c r="G47" i="2"/>
  <c r="G46" i="2"/>
  <c r="G45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44" i="2" l="1"/>
  <c r="G33" i="3"/>
  <c r="G34" i="3" s="1"/>
  <c r="F33" i="3"/>
  <c r="F34" i="3" s="1"/>
  <c r="G32" i="3"/>
  <c r="F32" i="3"/>
  <c r="H26" i="3"/>
  <c r="J22" i="3"/>
  <c r="J21" i="3"/>
  <c r="J20" i="3"/>
  <c r="E20" i="3"/>
  <c r="J19" i="3"/>
  <c r="H33" i="3" l="1"/>
  <c r="H34" i="3" s="1"/>
  <c r="G22" i="3"/>
  <c r="I33" i="3" l="1"/>
  <c r="I34" i="3" s="1"/>
  <c r="J33" i="3" s="1"/>
  <c r="J34" i="3" s="1"/>
  <c r="I16" i="3" l="1"/>
  <c r="I17" i="3" s="1"/>
  <c r="G19" i="3" s="1"/>
  <c r="G20" i="3" l="1"/>
  <c r="G2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6BA8534C-C7E6-4707-9FD0-DE15D52AF351}">
      <text>
        <r>
          <rPr>
            <sz val="10"/>
            <rFont val="Arial"/>
            <family val="2"/>
            <charset val="238"/>
          </rPr>
          <t>Název</t>
        </r>
      </text>
    </comment>
    <comment ref="I11" authorId="0" shapeId="0" xr:uid="{4707019A-AC09-4178-8231-E4F15128A0E8}">
      <text>
        <r>
          <rPr>
            <sz val="10"/>
            <rFont val="Arial"/>
            <family val="2"/>
            <charset val="238"/>
          </rPr>
          <t>IČO</t>
        </r>
      </text>
    </comment>
    <comment ref="D12" authorId="0" shapeId="0" xr:uid="{138CEE66-FB0B-4D72-8AEC-CF4068445E38}">
      <text>
        <r>
          <rPr>
            <sz val="10"/>
            <rFont val="Arial"/>
            <family val="2"/>
            <charset val="238"/>
          </rPr>
          <t>Ulice</t>
        </r>
      </text>
    </comment>
    <comment ref="I12" authorId="0" shapeId="0" xr:uid="{9A8779D2-3584-4300-A375-7448EA2380B3}">
      <text>
        <r>
          <rPr>
            <sz val="10"/>
            <rFont val="Arial"/>
            <family val="2"/>
            <charset val="238"/>
          </rPr>
          <t>DIČ</t>
        </r>
      </text>
    </comment>
    <comment ref="C13" authorId="0" shapeId="0" xr:uid="{14444F4F-B91A-4280-AD4A-DC909FA187BC}">
      <text>
        <r>
          <rPr>
            <sz val="10"/>
            <rFont val="Arial"/>
            <family val="2"/>
            <charset val="238"/>
          </rPr>
          <t>PSČ</t>
        </r>
      </text>
    </comment>
    <comment ref="D13" authorId="0" shapeId="0" xr:uid="{6E93A635-5951-43D9-B866-05E425244FDF}">
      <text>
        <r>
          <rPr>
            <sz val="10"/>
            <rFont val="Arial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<sst xmlns="http://schemas.openxmlformats.org/spreadsheetml/2006/main" count="208" uniqueCount="128">
  <si>
    <t>Položkový rozpočet</t>
  </si>
  <si>
    <t>Zakázka:</t>
  </si>
  <si>
    <t>Střední průmyslová škola elektrotechniky a informatiky Ostrava, Kratochvílova 1490/7, Ostrava</t>
  </si>
  <si>
    <t>Objekt:</t>
  </si>
  <si>
    <t>Pokyny k vyplnění:</t>
  </si>
  <si>
    <t>Rozpočet:</t>
  </si>
  <si>
    <t>vyplňte modrá pole</t>
  </si>
  <si>
    <t>Objednatel:</t>
  </si>
  <si>
    <t>Střední průmyslová škola elektrotechniky a informatiky Ostrava, příspěvková organizace</t>
  </si>
  <si>
    <t>IČ:</t>
  </si>
  <si>
    <t>00602132</t>
  </si>
  <si>
    <t>DIČ:</t>
  </si>
  <si>
    <t>neplátce DPH</t>
  </si>
  <si>
    <t>Zhotovitel:</t>
  </si>
  <si>
    <t>č.p.</t>
  </si>
  <si>
    <t>Název položky</t>
  </si>
  <si>
    <t>MJ</t>
  </si>
  <si>
    <t>Množství</t>
  </si>
  <si>
    <t>Cena celkem bez DPH</t>
  </si>
  <si>
    <t>Cena celkem s DPH</t>
  </si>
  <si>
    <t>Nabízená cena za kus bez DPH</t>
  </si>
  <si>
    <t>ks</t>
  </si>
  <si>
    <t>Celkem</t>
  </si>
  <si>
    <t>Detailní technická specifikace</t>
  </si>
  <si>
    <t>Kancelářský stůl</t>
  </si>
  <si>
    <t>Pojízdný kontejner</t>
  </si>
  <si>
    <t>Skříň vysoká široká s dvířky</t>
  </si>
  <si>
    <t>Nástavec ke skříni</t>
  </si>
  <si>
    <t>Stůl jednací</t>
  </si>
  <si>
    <t>Konferenční židle</t>
  </si>
  <si>
    <t>Rozpis ceny</t>
  </si>
  <si>
    <t>Rekapitulace daní</t>
  </si>
  <si>
    <t>%</t>
  </si>
  <si>
    <t>Základ pro základní DPH</t>
  </si>
  <si>
    <t xml:space="preserve">Základní DPH </t>
  </si>
  <si>
    <t>Zaokrouhlení</t>
  </si>
  <si>
    <t>CZK</t>
  </si>
  <si>
    <t>v</t>
  </si>
  <si>
    <t>dne</t>
  </si>
  <si>
    <t>Za zhotovitele</t>
  </si>
  <si>
    <t>Za objednatele</t>
  </si>
  <si>
    <t>#RTSROZP#</t>
  </si>
  <si>
    <t>Projektant:</t>
  </si>
  <si>
    <t>Vypracoval:</t>
  </si>
  <si>
    <t>HSV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</si>
  <si>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</si>
  <si>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</si>
  <si>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</si>
  <si>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</si>
  <si>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</si>
  <si>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</si>
  <si>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</si>
  <si>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nábytek</t>
  </si>
  <si>
    <t>Věšáková stěna</t>
  </si>
  <si>
    <t>Konferenční stolek</t>
  </si>
  <si>
    <t>Přístavba ke stolu</t>
  </si>
  <si>
    <t>Rozměr desky: 800x800 mm,
Výška: 750 mm,
Konstrukce: trubkové podnoží,
Barva podnoží: chrom,
Barva desky stolu: dub bardolino,
Deska stolu: LTD tl. 25 mm,
Plastová ABS hrana tl. 2 mm</t>
  </si>
  <si>
    <t>Rozměry (š x h x v): max. 550 x 450 x 880 mm,
Konstrukce: svařovaná chromovaná, lesklá,
Nosnost: 130 kg,
Sedák: čalouněný, prodyšná látka, výběr min. z 5 barev
Opěrák: černá síťovina,
Stohovatelná</t>
  </si>
  <si>
    <t>Rozměry (š x h x v): 800 x 400 x 1800 mm,
Barva: dub bardolino,
Materiál: LTD tl. 18 mm,
ABS hrana tl. 0,7 mm,
Dvířka plná, bez zámku, dělená na výšku 2/5 spodní část a 3/5 horní část,
Ve vnitřní části přestavitelné police, spodní část: 1 police, horní část: 2 police, podpěry police - kovové válečky,
Úchytka: chromovaná s roztečí 96 mm,
Dno opatřeno retifikacemi</t>
  </si>
  <si>
    <t>Rozměry (š x h x v): 430 x 560 x 600 mm,
Dělení: 4 zásuvky,
Zámek na horní zásuvce,
Barva: dub bardolino,
Materiál: LTD tl. 18 mm,
Úchytka: chromovaná s roztečí 96 mm,
Kontejner mobilní na kolečkách</t>
  </si>
  <si>
    <t>Rozměry (š x h x v): 430 x 560 x 600 mm,
Dělení: 4 zásuvky,
Centrální zámek,
Barva: dub bardolino,
Materiál: LTD tl. 18 mm,
Úchytka: chromovaná s roztečí 96 mm,
Kontejner mobilní na kolečkách</t>
  </si>
  <si>
    <t>Rozměry (š x h x v): 430 x 560 x 600 mm,
Dělení: 3 zásuvky,
Centrální zámek,
Barva: dub bardolino,
Materiál: LTD tl. 18 mm,
Úchytka: chromovaná s roztečí 96 mm,
Kontejner mobilní na kolečkách</t>
  </si>
  <si>
    <t>Skříň vysoká široká s dvířky a policemi</t>
  </si>
  <si>
    <t>Rozměry (š x h x v): 800 x 400 x 1800 mm,
Barva: dub bardolino,
Materiál: LTD tl. 18 mm,
ABS hrana tl. 0,7 mm,
Ve spodní části (cca 2/5 výšky) dvířka plná, bez zámku, v horní části (cca 3/5 výšky) police bez dvířek,
Ve vnitřní části přestavitelné police: spodní část 1 police, horní část 2 police, podpěry police - kovové válečky,
Úchytka: chromovaná s roztečí 96 mm,
Dno opatřeno retifikacemi</t>
  </si>
  <si>
    <t>Rozměry (š x h x v): 800 x 300 x 1800 mm,
Barva: dub bardolino,
Materiál: LTD tl. 18 mm,
ABS hrana tl. 0,7 mm,
Ve spodní části (cca 2/5 výšky) dvířka plná, bez zámku, v horní části (cca 3/5 výšky) police bez dvířek,
Ve vnitřní části přestavitelné police: spodní část 1 police, horní část 2 police, podpěry police - kovové válečky,
Úchytka: chromovaná s roztečí 96 mm,
Dno opatřeno retifikacemi</t>
  </si>
  <si>
    <t>Rozměry (š x h x v): 800 x 400 x 1800 mm,
Barva: dub bardolino,
Materiál: LTD tl. 18 mm,
ABS hrana tl. 0,7 mm,
Ve spodní části (cca 2/5 výšky) dvířka plná, se zámkem, v horní části (cca 3/5 výšky) prosklená dvířka, bez zámku,
Ve vnitřní části přestavitelné police: spodní část 1 police, horní část 2 police, podpěry police - kovové válečky,
Úchytka: chromovaná s roztečí 96 mm,
Dno opatřeno retifikacemi</t>
  </si>
  <si>
    <t>Rozměr desky: 800x800 mm,
Výška: 750 mm,
Konstrukce: trubkové podnoží,
Barva podnoží: chrom,
Barva desky stolu: javor horský,
Deska stolu: LTD tl. 25 mm,
Plastová ABS hrana tl. 2 mm</t>
  </si>
  <si>
    <t>Rozměr desky: 1400x700 mm,
Výška: 750 mm,
Konstrukce: trubkové podnoží,
Barva podnoží: chrom,
Barva desky stolu: javor horský,
Deska stolu: LTD tl. 25 mm,
Plastová ABS hrana tl. 2 mm</t>
  </si>
  <si>
    <t>Rozměry (š x h x v): 430 x 560 x 600 mm,
Dělení: 4 zásuvky,
Centrální zámek,
Barva: javor horský,
Materiál: LTD tl. 18 mm,
Úchytka: chromovaná s roztečí 96 mm,
Kontejner mobilní na kolečkách</t>
  </si>
  <si>
    <t>Rozměry (š x h x v): 800 x 400 x 1800 mm,
Barva: javor horský,
Materiál: LTD tl. 18 mm,
ABS hrana tl. 0,7 mm,
Ve spodní části (cca 2/5 výšky) dvířka plná, se zámkem, v horní části (cca 3/5 výšky) prosklená dvířka, bez zámku,
Ve vnitřní části přestavitelné police: spodní část 1 police, horní část 2 police, podpěry police - kovové válečky,
Úchytka: chromovaná s roztečí 96 mm,
Dno opatřeno retifikacemi</t>
  </si>
  <si>
    <t>Skříň šatní</t>
  </si>
  <si>
    <t>Rozměry (š x h x v): 800 x 400 x 400 mm,
Barva: javor horský,
Materiál: LTD tl. 18 mm,
ABS hrana tl. 0,7 mm,
Dvířka plná, bez zámku,
Úchytka: chromovaná s roztečí 96 mm,
Nástavec bude umístěn na skříních - položky č. 23 a 24</t>
  </si>
  <si>
    <t>Rozměry (š x h x v): 800 x 400 x 300 mm,
Barva: dub bardolino,
Materiál: LTD tl. 18 mm,
ABS hrana tl. 0,7 mm,
Dvířka plná, bez zámku,
Úchytka: chromovaná s roztečí 96 mm,
Nástavec bude umístěn na skříních - položky č. 17, 20 a 25</t>
  </si>
  <si>
    <t>Rozměry (š x h x v): 800 x 300 x 300 mm,
Barva: dub bardolino,
Materiál: LTD tl. 18 mm,
ABS hrana tl. 0,7 mm,
Dvířka plná, bez zámku,
Úchytka: chromovaná s roztečí 96 mm,
Nástavec bude umístěn na skříních - položka č. 21</t>
  </si>
  <si>
    <t>Skříň vysoká široká s dělenými dvířky</t>
  </si>
  <si>
    <t>Skříň vysoká široká s plnými a skleněnými dvířky</t>
  </si>
  <si>
    <t>Skříň nízká se zásuvkami</t>
  </si>
  <si>
    <t>Rozměry (š x h x v): 800 x 400 x 750 mm,
Dělení: 3 zásuvky, bez zámku, všechny zásuvky stejně vysoké,
Barva: javor horský,
Materiál: LTD tl. 18 mm,
ABS hrana tl. 0,7 mm,
Úchytka: chromovaná s roztečí 96 mm
Dno opatřeno retifikacemi</t>
  </si>
  <si>
    <t>Rozměry (š x h x v): 800 x 400 x 750 mm,
Dělení: 4 zásuvky, bez zámku, všechny zásuvky stejně vysoké,
Barva: javor horský,
Materiál: LTD tl. 18 mm,
ABS hrana tl. 0,7 mm,
Úchytka: chromovaná s roztečí 96 mm
Dno opatřeno retifikacemi</t>
  </si>
  <si>
    <t>Rozměry (š x h x v): 400 x 400 x 750 mm,
Dělení: 4 zásuvky, bez zámku, všechny zásuvky stejně vysoké,
Barva: dub bardolino,
Materiál: LTD tl. 18 mm,
ABS hrana tl. 0,7 mm,
Úchytka: chromovaná s roztečí 96 mm
Dno opatřeno retifikacemi</t>
  </si>
  <si>
    <t>Skříň nízká s dvířky</t>
  </si>
  <si>
    <t>Rozměry (š x h x v): 800 x 400 x 750 mm,
Dvířka: plná, bez zámku,
Barva: javor horský,
Materiál: LTD tl. 18 mm,
ABS hrana tl. 0,7 mm,
Ve vnitřní části 1x přestavitelná police, podpěry police - kovové válečky,
Úchytka: chromovaná s roztečí 96 mm,
Dno opatřeno retifikacemi</t>
  </si>
  <si>
    <t>Rozměry (š x h x v): 400 x 400 x 750 mm,
Dvířka: plná, bez zámku,
Barva: dub bardolino,
Materiál: LTD tl. 18 mm,
ABS hrana tl. 0,7 mm,
Ve vnitřní části 1x přestavitelná police, podpěry police - kovové válečky,
Úchytka: chromovaná s roztečí 96 mm,
Dno opatřeno retifikacemi</t>
  </si>
  <si>
    <t>Skříň středně vysoká s dvířky a policí</t>
  </si>
  <si>
    <t>Rozměry (š x h x v): 800 x 400 x 1100 mm,
Barva: javor horský,
Materiál: LTD tl. 18 mm,
ABS hrana tl. 0,7 mm,
Dvířka ve spodní části (cca 2/3 výšky) plná, bez zámku, v horní části jedna police bez dvířek (cca 1/3 výšky),
Ve vnitřní části přestavitelné police: spodní část 1 police, podpěry police - kovové válečky,
Úchytka: chromovaná s roztečí 96 mm,
Dno opatřeno retifikacemi</t>
  </si>
  <si>
    <t>Knihovna středně vysoká</t>
  </si>
  <si>
    <t>Nástavba na stůl</t>
  </si>
  <si>
    <t>Rozměry (š x h x v): 800 x 300 x 350 mm,
Barva: javor horský,
Materiál: LTD tl. 18 mm,
ABS hrana tl. 0,7 mm,
Ve vnitřní části 1x police</t>
  </si>
  <si>
    <t>Rozměr pracovní desky: 900 x 600 mm,
Výška: 450 mm,
Konstrukce: 4 dřevěné nohy,
Barva: dub bardolino,
Deska stolu: LTD tl. 25 mm, zaoblené rohy,
Plastová ABS hrana tl. 2 mm,</t>
  </si>
  <si>
    <t>Rozměry (š x h x v): 800 x 220 x 1800 mm,
Barva: javor horský,
Materiál: LTD tl. 18 mm,
ABS hrana tl. 0,7 mm,
5x háček,
V horní části odkládací police,</t>
  </si>
  <si>
    <t>Rozměry (š x h x v): 400 x 220 x 1800 mm,
Barva: dub bardolino,
Materiál: LTD tl. 18 mm,
ABS hrana tl. 0,7 mm,
3x háček,
V horní části odkládací police,</t>
  </si>
  <si>
    <t>Pracovní deska ke stolu</t>
  </si>
  <si>
    <t>PC stůl - 2 místa</t>
  </si>
  <si>
    <t xml:space="preserve">ks </t>
  </si>
  <si>
    <t>PC katedra</t>
  </si>
  <si>
    <t>Žákovská židle</t>
  </si>
  <si>
    <t>Učitelská židle</t>
  </si>
  <si>
    <t>Kovové podnoží, kovový nosný kříž s kolečky,
Barva podnoží: možnost volby z více barev,
Sedák a opěrka: buková překližka tl. 7 mm,
Plynový píst s výškovou nastavitelností,
Plastová kolečka o průměru 5 cm,
Nosnost: min. 120 kg</t>
  </si>
  <si>
    <t>Kovové podnoží, kovový nosný kříž s kolečky,
Barva podnoží: možnost volby z více barev,
Sedák a opěrka: čalouněné,
Plynový píst s výškovou nastavitelností,
Plastová kolečka o průměru 5 cm,
Nosnost: min. 130 kg</t>
  </si>
  <si>
    <t>Rozměry (š x h x v): 600 x 400 x 750 mm,
Dvířka: plná, bez zámku,
Barva: dub bardolino,
Materiál: LTD tl. 18 mm,
ABS hrana tl. 0,7 mm,
Ve vnitřní části 1x přestavitelná police, podpěry police - kovové válečky,
Úchytka: chromovaná s roztečí 96 mm,
Dno opatřeno retifikacemi</t>
  </si>
  <si>
    <t>Škola má 3 budovy označené jako A, B, C.</t>
  </si>
  <si>
    <t>V budově A je 2x osobní výtah.</t>
  </si>
  <si>
    <t>V budově B je nákladní výtah.</t>
  </si>
  <si>
    <t>Informace k umístění nábytku</t>
  </si>
  <si>
    <t>Kancelářský nábytek bude umístěn v budově A (5 místností) a v budově B (2 místnosti).</t>
  </si>
  <si>
    <t>Nábytek do počítačové učebny bude v budově B (1 místnost).</t>
  </si>
  <si>
    <t>Rozměr pracovní desky: 1600 x 800 mm,
Výška: 750 mm,
Konstrukce: laminové podnoží, ve spodní části opatřeno rektifikacemi,
Okopová deska,
Barva: dub bardolino,
Deska stolu: LTD tl. 25 mm,
Plastová ABS hrana tl. 2 mm</t>
  </si>
  <si>
    <t>Rozměr pracovní desky: 1500 x 700 mm,
Výška: 750 mm,
Konstrukce: laminové podnoží, ve spodní části opatřeno rektifikacemi,
Okopová deska,
Barva: dub bardolino,
Deska stolu: LTD tl. 25 mm,
Plastová ABS hrana tl. 2 mm</t>
  </si>
  <si>
    <t>Rozměr pracovní desky: 1400 x 600 mm,
Výška: 750 mm,
Konstrukce: laminové podnoží, ve spodní části opatřeno rektifikacemi,
Okopová deska,
Barva: dub bardolino,
Deska stolu: LTD tl. 25 mm,
Plastová ABS hrana tl. 2 mm</t>
  </si>
  <si>
    <t>Rozměr pracovní desky: 1600 x 800 mm,
Výška: 750 mm,
Konstrukce: kovové podnoží, tvar obráceného písmene T, možnost vedení kabelů v jednotlivých nohách, podnoží opatřeno rektifikacemi pro vyrovnání nerovností podlahy,
Okopová deska,
Barva: javor horský,
Deska stolu: LTD tl. 25 mm,
Plastová ABS hrana tl. 2 mm,
Průchodka na kabely v pracovní desce</t>
  </si>
  <si>
    <t>Rozměr pracovní desky: 1500 x 800 mm,
Výška: 750 mm,
Konstrukce: kovové podnoží, tvar obráceného písmene T, možnost vedení kabelů v jednotlivých nohách, podnoží opatřeno rektifikacemi pro vyrovnání nerovností podlahy,
Okopová deska,
Barva: dub bardolino,
Deska stolu: LTD tl. 25 mm,
Plastová ABS hrana tl. 2 mm,
Průchodka na kabely v pracovní desce</t>
  </si>
  <si>
    <t>Rozměry (š x h x v): 1800 x 700 x 750 mm,
Stůl pro dva žáky,
Konstrukce: kovové podnoží, ve spodní části opatřeno rektifikacemi,
Okopová deska,
Barva konstrukce: možnost výběru z více barev,
Barva desky stolu: buk,
Materiál: pracovní deska LTD tl. 25 mm s ABS hranou tl. 0,7 mm,
Kabelový kanál,
Průchodky v pracovní desce stolu</t>
  </si>
  <si>
    <t>Rozměry (š x h x v): 1600 x 700 x 750 mm,
Konstrukce: kovové podnoží, ve spodní části opatřeno rektifikacemi,
Okopová deska,
Barva konstrukce: možnost výběru z více barev,
Barva desky stolu: buk,
Zásuvka: 2x, bez zámku,
Materiál: pracovní deska LTD tl. 25 mm s ABS hranou tl. 0,7 mm,
Kabelový kanál,
Průchodky v pracovní desce stolu</t>
  </si>
  <si>
    <t>3/2025 Dodávka nábytku</t>
  </si>
  <si>
    <t>Rozměry 800 x 400 mm,
Tvar: půlkruh,
Barva: javor horský,
Deska stolu: LTD tl. 25 mm,
Plastová ABS hrana tl. 2 mm,
Jednací přístavba ke stolu,
Trubková noha, opatřena rektifikací pro vyrovnání nerovností podlahy,
Přístavba bude napevno spojená s jedním stolem (položka č. 4)</t>
  </si>
  <si>
    <t>Rozměr pracovní desky: 1400 x 800 mm,
Výška: 750 mm,
Konstrukce: kovové podnoží, tvar obráceného písmene T, možnost vedení kabelů v jednotlivých nohách, podnoží opatřeno rektifikacemi pro vyrovnání nerovností podlahy,
Okopová deska,
Barva: javor horský,
Deska stolu: LTD tl. 25 mm,
Plastová ABS hrana tl. 2 mm,
Průchodka na kabely v pracovní desce</t>
  </si>
  <si>
    <t>Rozměry (š x h x v): 800 x 400 x 1800 mm,
Barva: dub bardolino,
Materiál: LTD tl. 18 mm,
ABS hrana tl. 0,7 mm,
Dvířka plná, se zámkem, dělená na výšku 2/5 spodní část a 3/5 horní část,
Ve vnitřní části přestavitelné police, spodní část: 1 police, horní část: 2 police, podpěry police - kovové válečky,
Úchytka: chromovaná s roztečí 96 mm,
Dno opatřeno retifikacemi</t>
  </si>
  <si>
    <t>Rozměry (š x h x v): 800 x 400 x 1800 mm,
Barva: javor horský,
Materiál: LTD tl. 18 mm,
ABS hrana tl. 0,7 mm,
Dvířka plná, bez zámku, nedělená,
Ve vnitřní části 4x přestavitelné police, podpěry police - kovové válečky,
Úchytka: chromovaná s roztečí 96 mm,
Dno opatřeno retifikacemi</t>
  </si>
  <si>
    <t>Rozměry (š x h x v): 800 x 400 x 1800 mm,
Barva: dub bardolino,
Materiál: LTD tl. 18 mm,
ABS hrana tl. 0,7 mm,
Dvířka plná, bez zámku, nedělená,
Ve vnitřní části 4x přestavitelné police, podpěry police - kovové válečky,
Úchytka: chromovaná s roztečí 96 mm,
Dno opatřeno retifikacemi</t>
  </si>
  <si>
    <t>Rozměry (š x h x v): 800 x 400 x 1800 mm,
Barva: dub bardolino,
Materiál: LTD tl. 18 mm,
ABS hrana tl. 0,7 mm,
Dvířka plná, bez zámku, nedělená,
Ve vnitřní části výsuvné ramínko,
Úchytka: chromovaná s roztečí 96 mm,
Dno opatřeno retifikacemi</t>
  </si>
  <si>
    <t>Rozměry (š x h x v): 800 x 400 x 1800 mm,
Barva: javor horský,
Materiál: LTD tl. 18 mm,
ABS hrana tl. 0,7 mm,
Dvířka plná, bez zámku, nedělená,
Ve vnitřní části výsuvné ramínko,
Úchytka: chromovaná s roztečí 96 mm,
Dno opatřeno retifikacemi</t>
  </si>
  <si>
    <t>Rozměry (š x h x v): 800 x 400 x 1100 mm,
Barva: dub bardolino,
Materiál: LTD tl. 18 mm,
ABS hrana tl. 0,7 mm,
Dvířka ve spodní části (cca 2/3 výšky) plná, bez zámku, v horní části jedna police bez dvířek (cca 1/3 výšky),
Ve vnitřní části přestavitelné police: spodní část 1 police, podpěry police - kovové válečky,
Úchytka: chromovaná s roztečí 96 mm,
Dno opatřeno retifikacemi</t>
  </si>
  <si>
    <t>Rozměry (š x h x v): 800 x 400 x 1300 mm,
Barva: javor horský,
Materiál: LTD tl. 18 mm,
ABS hrana tl. 0,7 mm,
Dvířka prosklená, bez zámku,
Ve vnitřní části 2x přestavitelné police, podpěry police - kovové válečky,
Úchytka: chromovaná s roztečí 96 mm,
Dno opatřeno retifikacemi</t>
  </si>
  <si>
    <t>Rozměry (š x h x v): 400 x 400 x 1300 mm,
Barva: javor horský,
Materiál: LTD tl. 18 mm,
ABS hrana tl. 0,7 mm,
Dvířka prosklená, bez zámku,
Ve vnitřní části 2x přestavitelné police, podpěry police - kovové válečky,
Úchytka: chromovaná s roztečí 96 mm,
Dno opatřeno retifikacemi</t>
  </si>
  <si>
    <t>Pracovní deska ke školní lavici</t>
  </si>
  <si>
    <t>Do všech místností je možné využít výtah (osobní nebo nákladní).</t>
  </si>
  <si>
    <t>Rozměr desky: 1200 x 600 mm,
Tloušťka desky: 25 mm,
Materiál: LTD,
Barva: javor horský,
Plastová ABS hrana tl. 2 mm,</t>
  </si>
  <si>
    <t>Rozměr desky: 1300 x 500 mm,
Tloušťka desky: 22 mm,
Materiál: LTD,
Barva: buk,
Plastová ABS hrana tl. 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</si>
</sst>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6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7"/>
      <name val="Arial CE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A6A6A6"/>
        <bgColor rgb="FFA6A6A6"/>
      </patternFill>
    </fill>
    <fill>
      <patternFill patternType="solid">
        <fgColor rgb="FFFF9900"/>
        <bgColor rgb="FFFF9900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rgb="FF99CCFF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3" fillId="0" borderId="4"/>
  </cellStyleXfs>
  <cellXfs count="157">
    <xf numFmtId="0" fontId="0" fillId="0" borderId="0" xfId="0"/>
    <xf numFmtId="164" fontId="5" fillId="2" borderId="5" xfId="1" applyNumberFormat="1" applyFont="1" applyFill="1" applyBorder="1" applyAlignment="1" applyProtection="1">
      <alignment vertical="top"/>
      <protection locked="0"/>
    </xf>
    <xf numFmtId="49" fontId="15" fillId="8" borderId="4" xfId="2" applyNumberFormat="1" applyFont="1" applyFill="1" applyAlignment="1" applyProtection="1">
      <alignment horizontal="left" vertical="center"/>
      <protection locked="0"/>
    </xf>
    <xf numFmtId="49" fontId="15" fillId="8" borderId="7" xfId="2" applyNumberFormat="1" applyFont="1" applyFill="1" applyBorder="1" applyAlignment="1" applyProtection="1">
      <alignment horizontal="right" vertical="center"/>
      <protection locked="0"/>
    </xf>
    <xf numFmtId="14" fontId="15" fillId="10" borderId="7" xfId="2" applyNumberFormat="1" applyFont="1" applyFill="1" applyBorder="1" applyAlignment="1" applyProtection="1">
      <alignment horizontal="center" vertical="top"/>
      <protection locked="0"/>
    </xf>
    <xf numFmtId="0" fontId="24" fillId="0" borderId="0" xfId="0" applyFont="1"/>
    <xf numFmtId="0" fontId="25" fillId="0" borderId="0" xfId="0" applyFont="1"/>
    <xf numFmtId="49" fontId="15" fillId="8" borderId="7" xfId="2" applyNumberFormat="1" applyFont="1" applyFill="1" applyBorder="1" applyAlignment="1" applyProtection="1">
      <alignment horizontal="left" vertical="center"/>
      <protection locked="0"/>
    </xf>
    <xf numFmtId="49" fontId="15" fillId="8" borderId="17" xfId="2" applyNumberFormat="1" applyFont="1" applyFill="1" applyBorder="1" applyAlignment="1" applyProtection="1">
      <alignment horizontal="left" vertical="center"/>
      <protection locked="0"/>
    </xf>
    <xf numFmtId="49" fontId="15" fillId="8" borderId="4" xfId="2" applyNumberFormat="1" applyFont="1" applyFill="1" applyAlignment="1" applyProtection="1">
      <alignment horizontal="left" vertical="center"/>
      <protection locked="0"/>
    </xf>
    <xf numFmtId="0" fontId="11" fillId="3" borderId="2" xfId="0" applyFont="1" applyFill="1" applyBorder="1" applyAlignment="1" applyProtection="1">
      <alignment horizontal="center"/>
    </xf>
    <xf numFmtId="0" fontId="12" fillId="0" borderId="3" xfId="0" applyFont="1" applyBorder="1" applyProtection="1"/>
    <xf numFmtId="0" fontId="0" fillId="0" borderId="0" xfId="0" applyProtection="1"/>
    <xf numFmtId="0" fontId="2" fillId="3" borderId="1" xfId="0" applyFont="1" applyFill="1" applyBorder="1" applyAlignment="1" applyProtection="1">
      <alignment horizontal="center"/>
    </xf>
    <xf numFmtId="0" fontId="2" fillId="4" borderId="5" xfId="0" applyFont="1" applyFill="1" applyBorder="1" applyAlignment="1" applyProtection="1">
      <alignment horizontal="center" vertical="top"/>
    </xf>
    <xf numFmtId="0" fontId="2" fillId="4" borderId="5" xfId="0" applyFont="1" applyFill="1" applyBorder="1" applyAlignment="1" applyProtection="1">
      <alignment horizontal="center" vertical="top" wrapText="1"/>
    </xf>
    <xf numFmtId="0" fontId="2" fillId="5" borderId="5" xfId="0" applyFont="1" applyFill="1" applyBorder="1" applyAlignment="1" applyProtection="1">
      <alignment horizontal="center" vertical="top" wrapText="1"/>
    </xf>
    <xf numFmtId="0" fontId="3" fillId="3" borderId="5" xfId="0" applyFont="1" applyFill="1" applyBorder="1" applyAlignment="1" applyProtection="1">
      <alignment horizontal="center" vertical="top"/>
    </xf>
    <xf numFmtId="0" fontId="4" fillId="3" borderId="5" xfId="0" applyFont="1" applyFill="1" applyBorder="1" applyAlignment="1" applyProtection="1">
      <alignment vertical="top" wrapText="1"/>
    </xf>
    <xf numFmtId="0" fontId="10" fillId="3" borderId="5" xfId="0" applyFont="1" applyFill="1" applyBorder="1" applyAlignment="1" applyProtection="1">
      <alignment vertical="top" wrapText="1"/>
    </xf>
    <xf numFmtId="0" fontId="4" fillId="3" borderId="5" xfId="0" applyFont="1" applyFill="1" applyBorder="1" applyAlignment="1" applyProtection="1">
      <alignment horizontal="center" vertical="top"/>
    </xf>
    <xf numFmtId="0" fontId="0" fillId="0" borderId="0" xfId="0" applyAlignment="1" applyProtection="1">
      <alignment wrapText="1"/>
    </xf>
    <xf numFmtId="0" fontId="10" fillId="0" borderId="5" xfId="0" applyFont="1" applyBorder="1" applyAlignment="1" applyProtection="1">
      <alignment vertical="top" wrapText="1"/>
    </xf>
    <xf numFmtId="0" fontId="8" fillId="3" borderId="5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left" vertical="center"/>
    </xf>
    <xf numFmtId="0" fontId="8" fillId="3" borderId="5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164" fontId="7" fillId="2" borderId="5" xfId="1" applyNumberFormat="1" applyFont="1" applyFill="1" applyBorder="1" applyAlignment="1" applyProtection="1">
      <alignment vertical="center"/>
    </xf>
    <xf numFmtId="0" fontId="13" fillId="0" borderId="25" xfId="2" applyBorder="1" applyProtection="1"/>
    <xf numFmtId="0" fontId="19" fillId="0" borderId="26" xfId="2" applyFont="1" applyBorder="1" applyAlignment="1" applyProtection="1">
      <alignment horizontal="center" vertical="center"/>
    </xf>
    <xf numFmtId="0" fontId="13" fillId="0" borderId="4" xfId="2" applyProtection="1"/>
    <xf numFmtId="0" fontId="13" fillId="0" borderId="16" xfId="2" applyBorder="1" applyProtection="1"/>
    <xf numFmtId="0" fontId="20" fillId="6" borderId="16" xfId="2" applyFont="1" applyFill="1" applyBorder="1" applyAlignment="1" applyProtection="1">
      <alignment horizontal="left" vertical="center" indent="1"/>
    </xf>
    <xf numFmtId="0" fontId="13" fillId="6" borderId="4" xfId="2" applyFill="1" applyProtection="1"/>
    <xf numFmtId="49" fontId="17" fillId="6" borderId="4" xfId="2" applyNumberFormat="1" applyFont="1" applyFill="1" applyAlignment="1" applyProtection="1">
      <alignment horizontal="left" vertical="center"/>
    </xf>
    <xf numFmtId="49" fontId="17" fillId="6" borderId="17" xfId="2" applyNumberFormat="1" applyFont="1" applyFill="1" applyBorder="1" applyAlignment="1" applyProtection="1">
      <alignment horizontal="left" vertical="center" wrapText="1"/>
    </xf>
    <xf numFmtId="49" fontId="17" fillId="6" borderId="27" xfId="2" applyNumberFormat="1" applyFont="1" applyFill="1" applyBorder="1" applyAlignment="1" applyProtection="1">
      <alignment horizontal="left" vertical="center" wrapText="1"/>
    </xf>
    <xf numFmtId="14" fontId="21" fillId="0" borderId="4" xfId="2" applyNumberFormat="1" applyFont="1" applyAlignment="1" applyProtection="1">
      <alignment horizontal="left"/>
    </xf>
    <xf numFmtId="0" fontId="13" fillId="6" borderId="16" xfId="2" applyFill="1" applyBorder="1" applyAlignment="1" applyProtection="1">
      <alignment horizontal="left" vertical="center" indent="1"/>
    </xf>
    <xf numFmtId="0" fontId="15" fillId="6" borderId="4" xfId="2" applyFont="1" applyFill="1" applyAlignment="1" applyProtection="1">
      <alignment horizontal="left" vertical="center"/>
    </xf>
    <xf numFmtId="0" fontId="15" fillId="6" borderId="4" xfId="2" applyFont="1" applyFill="1" applyAlignment="1" applyProtection="1">
      <alignment vertical="center"/>
    </xf>
    <xf numFmtId="0" fontId="13" fillId="6" borderId="4" xfId="2" applyFill="1" applyAlignment="1" applyProtection="1">
      <alignment horizontal="right" vertical="center"/>
    </xf>
    <xf numFmtId="0" fontId="15" fillId="6" borderId="18" xfId="2" applyFont="1" applyFill="1" applyBorder="1" applyAlignment="1" applyProtection="1">
      <alignment vertical="center"/>
    </xf>
    <xf numFmtId="0" fontId="22" fillId="7" borderId="28" xfId="2" applyFont="1" applyFill="1" applyBorder="1" applyProtection="1"/>
    <xf numFmtId="0" fontId="13" fillId="7" borderId="28" xfId="2" applyFill="1" applyBorder="1" applyProtection="1"/>
    <xf numFmtId="0" fontId="13" fillId="6" borderId="6" xfId="2" applyFill="1" applyBorder="1" applyAlignment="1" applyProtection="1">
      <alignment horizontal="left" vertical="center" indent="1"/>
    </xf>
    <xf numFmtId="0" fontId="13" fillId="6" borderId="7" xfId="2" applyFill="1" applyBorder="1" applyProtection="1"/>
    <xf numFmtId="49" fontId="15" fillId="6" borderId="7" xfId="2" applyNumberFormat="1" applyFont="1" applyFill="1" applyBorder="1" applyAlignment="1" applyProtection="1">
      <alignment horizontal="left" vertical="center"/>
    </xf>
    <xf numFmtId="0" fontId="15" fillId="6" borderId="7" xfId="2" applyFont="1" applyFill="1" applyBorder="1" applyProtection="1"/>
    <xf numFmtId="0" fontId="15" fillId="6" borderId="8" xfId="2" applyFont="1" applyFill="1" applyBorder="1" applyProtection="1"/>
    <xf numFmtId="0" fontId="22" fillId="7" borderId="4" xfId="2" applyFont="1" applyFill="1" applyProtection="1"/>
    <xf numFmtId="0" fontId="13" fillId="7" borderId="4" xfId="2" applyFill="1" applyProtection="1"/>
    <xf numFmtId="0" fontId="13" fillId="0" borderId="16" xfId="2" applyBorder="1" applyAlignment="1" applyProtection="1">
      <alignment horizontal="left" vertical="center" indent="1"/>
    </xf>
    <xf numFmtId="49" fontId="15" fillId="0" borderId="17" xfId="2" applyNumberFormat="1" applyFont="1" applyBorder="1" applyAlignment="1" applyProtection="1">
      <alignment horizontal="left" vertical="center" wrapText="1"/>
    </xf>
    <xf numFmtId="0" fontId="13" fillId="0" borderId="4" xfId="2" applyAlignment="1" applyProtection="1">
      <alignment horizontal="right" vertical="center"/>
    </xf>
    <xf numFmtId="49" fontId="15" fillId="0" borderId="4" xfId="2" applyNumberFormat="1" applyFont="1" applyAlignment="1" applyProtection="1">
      <alignment horizontal="left" vertical="center"/>
    </xf>
    <xf numFmtId="0" fontId="13" fillId="0" borderId="18" xfId="2" applyBorder="1" applyProtection="1"/>
    <xf numFmtId="0" fontId="15" fillId="0" borderId="16" xfId="2" applyFont="1" applyBorder="1" applyAlignment="1" applyProtection="1">
      <alignment horizontal="left" vertical="center" indent="1"/>
    </xf>
    <xf numFmtId="0" fontId="15" fillId="0" borderId="4" xfId="2" applyFont="1" applyAlignment="1" applyProtection="1">
      <alignment vertical="center"/>
    </xf>
    <xf numFmtId="0" fontId="15" fillId="0" borderId="6" xfId="2" applyFont="1" applyBorder="1" applyAlignment="1" applyProtection="1">
      <alignment horizontal="left" vertical="center" indent="1"/>
    </xf>
    <xf numFmtId="49" fontId="15" fillId="0" borderId="7" xfId="2" applyNumberFormat="1" applyFont="1" applyBorder="1" applyAlignment="1" applyProtection="1">
      <alignment horizontal="right" vertical="center"/>
    </xf>
    <xf numFmtId="49" fontId="15" fillId="0" borderId="7" xfId="2" applyNumberFormat="1" applyFont="1" applyBorder="1" applyAlignment="1" applyProtection="1">
      <alignment horizontal="left" vertical="center"/>
    </xf>
    <xf numFmtId="0" fontId="15" fillId="0" borderId="7" xfId="2" applyFont="1" applyBorder="1" applyAlignment="1" applyProtection="1">
      <alignment vertical="center"/>
    </xf>
    <xf numFmtId="0" fontId="13" fillId="0" borderId="7" xfId="2" applyBorder="1" applyAlignment="1" applyProtection="1">
      <alignment vertical="center"/>
    </xf>
    <xf numFmtId="0" fontId="13" fillId="0" borderId="8" xfId="2" applyBorder="1" applyProtection="1"/>
    <xf numFmtId="0" fontId="15" fillId="0" borderId="4" xfId="2" applyFont="1" applyAlignment="1" applyProtection="1">
      <alignment horizontal="left" vertical="center"/>
    </xf>
    <xf numFmtId="0" fontId="13" fillId="0" borderId="29" xfId="2" applyBorder="1" applyProtection="1"/>
    <xf numFmtId="0" fontId="13" fillId="0" borderId="6" xfId="2" applyBorder="1" applyAlignment="1" applyProtection="1">
      <alignment horizontal="left" indent="1"/>
    </xf>
    <xf numFmtId="0" fontId="15" fillId="0" borderId="7" xfId="2" applyFont="1" applyBorder="1" applyAlignment="1" applyProtection="1">
      <alignment horizontal="right" vertical="center"/>
    </xf>
    <xf numFmtId="0" fontId="15" fillId="0" borderId="7" xfId="2" applyFont="1" applyBorder="1" applyAlignment="1" applyProtection="1">
      <alignment horizontal="left" vertical="center"/>
    </xf>
    <xf numFmtId="0" fontId="13" fillId="0" borderId="7" xfId="2" applyBorder="1" applyProtection="1"/>
    <xf numFmtId="0" fontId="13" fillId="0" borderId="7" xfId="2" applyBorder="1" applyAlignment="1" applyProtection="1">
      <alignment horizontal="right"/>
    </xf>
    <xf numFmtId="0" fontId="13" fillId="0" borderId="7" xfId="2" applyBorder="1" applyAlignment="1" applyProtection="1">
      <alignment horizontal="right" vertical="center"/>
    </xf>
    <xf numFmtId="0" fontId="13" fillId="0" borderId="30" xfId="2" applyBorder="1" applyAlignment="1" applyProtection="1">
      <alignment horizontal="left" vertical="top" indent="1"/>
    </xf>
    <xf numFmtId="0" fontId="13" fillId="0" borderId="17" xfId="2" applyBorder="1" applyAlignment="1" applyProtection="1">
      <alignment vertical="top"/>
    </xf>
    <xf numFmtId="0" fontId="15" fillId="0" borderId="17" xfId="2" applyFont="1" applyBorder="1" applyAlignment="1" applyProtection="1">
      <alignment horizontal="left" vertical="top"/>
    </xf>
    <xf numFmtId="0" fontId="15" fillId="0" borderId="17" xfId="2" applyFont="1" applyBorder="1" applyAlignment="1" applyProtection="1">
      <alignment vertical="center"/>
    </xf>
    <xf numFmtId="0" fontId="13" fillId="0" borderId="17" xfId="2" applyBorder="1" applyAlignment="1" applyProtection="1">
      <alignment horizontal="right" vertical="center"/>
    </xf>
    <xf numFmtId="0" fontId="13" fillId="0" borderId="27" xfId="2" applyBorder="1" applyProtection="1"/>
    <xf numFmtId="0" fontId="13" fillId="0" borderId="7" xfId="2" applyBorder="1" applyAlignment="1" applyProtection="1">
      <alignment horizontal="left"/>
    </xf>
    <xf numFmtId="1" fontId="13" fillId="0" borderId="7" xfId="2" applyNumberFormat="1" applyBorder="1" applyAlignment="1" applyProtection="1">
      <alignment horizontal="right" indent="1"/>
    </xf>
    <xf numFmtId="0" fontId="13" fillId="0" borderId="7" xfId="2" applyBorder="1" applyAlignment="1" applyProtection="1">
      <alignment horizontal="right" indent="1"/>
    </xf>
    <xf numFmtId="0" fontId="13" fillId="0" borderId="8" xfId="2" applyBorder="1" applyAlignment="1" applyProtection="1">
      <alignment horizontal="right" indent="1"/>
    </xf>
    <xf numFmtId="49" fontId="13" fillId="0" borderId="16" xfId="2" applyNumberFormat="1" applyBorder="1" applyProtection="1"/>
    <xf numFmtId="49" fontId="13" fillId="0" borderId="9" xfId="2" applyNumberFormat="1" applyBorder="1" applyAlignment="1" applyProtection="1">
      <alignment horizontal="left" vertical="center" indent="1"/>
    </xf>
    <xf numFmtId="0" fontId="13" fillId="0" borderId="10" xfId="2" applyBorder="1" applyAlignment="1" applyProtection="1">
      <alignment horizontal="left" vertical="center"/>
    </xf>
    <xf numFmtId="0" fontId="13" fillId="0" borderId="10" xfId="2" applyBorder="1" applyProtection="1"/>
    <xf numFmtId="4" fontId="14" fillId="0" borderId="11" xfId="2" applyNumberFormat="1" applyFont="1" applyBorder="1" applyAlignment="1" applyProtection="1">
      <alignment horizontal="right" vertical="center" indent="1"/>
    </xf>
    <xf numFmtId="4" fontId="14" fillId="0" borderId="12" xfId="2" applyNumberFormat="1" applyFont="1" applyBorder="1" applyAlignment="1" applyProtection="1">
      <alignment horizontal="right" vertical="center" indent="1"/>
    </xf>
    <xf numFmtId="0" fontId="15" fillId="0" borderId="9" xfId="2" applyFont="1" applyBorder="1" applyAlignment="1" applyProtection="1">
      <alignment horizontal="left" vertical="center" indent="1"/>
    </xf>
    <xf numFmtId="0" fontId="15" fillId="0" borderId="10" xfId="2" applyFont="1" applyBorder="1" applyAlignment="1" applyProtection="1">
      <alignment horizontal="left" vertical="center"/>
    </xf>
    <xf numFmtId="0" fontId="15" fillId="0" borderId="10" xfId="2" applyFont="1" applyBorder="1" applyProtection="1"/>
    <xf numFmtId="4" fontId="16" fillId="0" borderId="11" xfId="2" applyNumberFormat="1" applyFont="1" applyBorder="1" applyAlignment="1" applyProtection="1">
      <alignment horizontal="right" vertical="center" indent="1"/>
    </xf>
    <xf numFmtId="4" fontId="16" fillId="0" borderId="12" xfId="2" applyNumberFormat="1" applyFont="1" applyBorder="1" applyAlignment="1" applyProtection="1">
      <alignment horizontal="right" vertical="center" indent="1"/>
    </xf>
    <xf numFmtId="0" fontId="13" fillId="0" borderId="9" xfId="2" applyBorder="1" applyAlignment="1" applyProtection="1">
      <alignment horizontal="left" indent="1"/>
    </xf>
    <xf numFmtId="1" fontId="15" fillId="0" borderId="10" xfId="2" applyNumberFormat="1" applyFont="1" applyBorder="1" applyAlignment="1" applyProtection="1">
      <alignment horizontal="right" vertical="center"/>
    </xf>
    <xf numFmtId="0" fontId="13" fillId="0" borderId="10" xfId="2" applyBorder="1" applyAlignment="1" applyProtection="1">
      <alignment horizontal="left" vertical="center" indent="1"/>
    </xf>
    <xf numFmtId="0" fontId="15" fillId="0" borderId="10" xfId="2" applyFont="1" applyBorder="1" applyAlignment="1" applyProtection="1">
      <alignment vertical="center"/>
    </xf>
    <xf numFmtId="49" fontId="13" fillId="0" borderId="14" xfId="2" applyNumberFormat="1" applyBorder="1" applyAlignment="1" applyProtection="1">
      <alignment horizontal="left" vertical="center"/>
    </xf>
    <xf numFmtId="0" fontId="13" fillId="0" borderId="9" xfId="2" applyBorder="1" applyAlignment="1" applyProtection="1">
      <alignment horizontal="left" vertical="center" indent="1"/>
    </xf>
    <xf numFmtId="1" fontId="15" fillId="0" borderId="13" xfId="2" applyNumberFormat="1" applyFont="1" applyBorder="1" applyAlignment="1" applyProtection="1">
      <alignment horizontal="right" vertical="center"/>
    </xf>
    <xf numFmtId="4" fontId="16" fillId="0" borderId="13" xfId="2" applyNumberFormat="1" applyFont="1" applyBorder="1" applyAlignment="1" applyProtection="1">
      <alignment vertical="center"/>
    </xf>
    <xf numFmtId="0" fontId="13" fillId="0" borderId="6" xfId="2" applyBorder="1" applyAlignment="1" applyProtection="1">
      <alignment horizontal="left" vertical="center" indent="1"/>
    </xf>
    <xf numFmtId="0" fontId="13" fillId="0" borderId="7" xfId="2" applyBorder="1" applyAlignment="1" applyProtection="1">
      <alignment horizontal="left" vertical="center"/>
    </xf>
    <xf numFmtId="1" fontId="15" fillId="0" borderId="15" xfId="2" applyNumberFormat="1" applyFont="1" applyBorder="1" applyAlignment="1" applyProtection="1">
      <alignment horizontal="right" vertical="center"/>
    </xf>
    <xf numFmtId="0" fontId="13" fillId="0" borderId="7" xfId="2" applyBorder="1" applyAlignment="1" applyProtection="1">
      <alignment horizontal="left" vertical="center" indent="1"/>
    </xf>
    <xf numFmtId="4" fontId="16" fillId="0" borderId="15" xfId="2" applyNumberFormat="1" applyFont="1" applyBorder="1" applyAlignment="1" applyProtection="1">
      <alignment horizontal="right" vertical="center"/>
    </xf>
    <xf numFmtId="49" fontId="13" fillId="0" borderId="8" xfId="2" applyNumberFormat="1" applyBorder="1" applyAlignment="1" applyProtection="1">
      <alignment horizontal="left" vertical="center"/>
    </xf>
    <xf numFmtId="0" fontId="13" fillId="0" borderId="4" xfId="2" applyAlignment="1" applyProtection="1">
      <alignment horizontal="left" vertical="center"/>
    </xf>
    <xf numFmtId="1" fontId="13" fillId="0" borderId="4" xfId="2" applyNumberFormat="1" applyAlignment="1" applyProtection="1">
      <alignment horizontal="left" vertical="center"/>
    </xf>
    <xf numFmtId="4" fontId="13" fillId="0" borderId="4" xfId="2" applyNumberFormat="1" applyAlignment="1" applyProtection="1">
      <alignment horizontal="left" vertical="center"/>
    </xf>
    <xf numFmtId="4" fontId="16" fillId="0" borderId="17" xfId="2" applyNumberFormat="1" applyFont="1" applyBorder="1" applyAlignment="1" applyProtection="1">
      <alignment horizontal="right" vertical="center"/>
    </xf>
    <xf numFmtId="49" fontId="13" fillId="0" borderId="18" xfId="2" applyNumberFormat="1" applyBorder="1" applyAlignment="1" applyProtection="1">
      <alignment horizontal="left" vertical="center"/>
    </xf>
    <xf numFmtId="0" fontId="17" fillId="6" borderId="19" xfId="2" applyFont="1" applyFill="1" applyBorder="1" applyAlignment="1" applyProtection="1">
      <alignment horizontal="left" vertical="center" indent="1"/>
    </xf>
    <xf numFmtId="0" fontId="15" fillId="6" borderId="20" xfId="2" applyFont="1" applyFill="1" applyBorder="1" applyAlignment="1" applyProtection="1">
      <alignment horizontal="left" vertical="center"/>
    </xf>
    <xf numFmtId="0" fontId="13" fillId="6" borderId="20" xfId="2" applyFill="1" applyBorder="1" applyAlignment="1" applyProtection="1">
      <alignment horizontal="left" vertical="center"/>
    </xf>
    <xf numFmtId="4" fontId="17" fillId="6" borderId="20" xfId="2" applyNumberFormat="1" applyFont="1" applyFill="1" applyBorder="1" applyAlignment="1" applyProtection="1">
      <alignment horizontal="left" vertical="center"/>
    </xf>
    <xf numFmtId="2" fontId="18" fillId="6" borderId="20" xfId="2" applyNumberFormat="1" applyFont="1" applyFill="1" applyBorder="1" applyAlignment="1" applyProtection="1">
      <alignment horizontal="right" vertical="center"/>
    </xf>
    <xf numFmtId="49" fontId="13" fillId="6" borderId="21" xfId="2" applyNumberFormat="1" applyFill="1" applyBorder="1" applyAlignment="1" applyProtection="1">
      <alignment horizontal="left" vertical="center"/>
    </xf>
    <xf numFmtId="0" fontId="13" fillId="6" borderId="20" xfId="2" applyFill="1" applyBorder="1" applyProtection="1"/>
    <xf numFmtId="4" fontId="18" fillId="6" borderId="20" xfId="2" applyNumberFormat="1" applyFont="1" applyFill="1" applyBorder="1" applyAlignment="1" applyProtection="1">
      <alignment horizontal="right" vertical="center"/>
    </xf>
    <xf numFmtId="49" fontId="15" fillId="6" borderId="21" xfId="2" applyNumberFormat="1" applyFont="1" applyFill="1" applyBorder="1" applyAlignment="1" applyProtection="1">
      <alignment horizontal="left" vertical="center"/>
    </xf>
    <xf numFmtId="0" fontId="13" fillId="0" borderId="18" xfId="2" applyBorder="1" applyAlignment="1" applyProtection="1">
      <alignment horizontal="right"/>
    </xf>
    <xf numFmtId="0" fontId="13" fillId="0" borderId="16" xfId="2" applyBorder="1" applyAlignment="1" applyProtection="1">
      <alignment horizontal="right"/>
    </xf>
    <xf numFmtId="0" fontId="13" fillId="0" borderId="4" xfId="2" applyAlignment="1" applyProtection="1">
      <alignment horizontal="center" vertical="center"/>
    </xf>
    <xf numFmtId="0" fontId="15" fillId="0" borderId="7" xfId="2" applyFont="1" applyBorder="1" applyAlignment="1" applyProtection="1">
      <alignment vertical="top"/>
    </xf>
    <xf numFmtId="0" fontId="15" fillId="0" borderId="29" xfId="2" applyFont="1" applyBorder="1" applyProtection="1"/>
    <xf numFmtId="0" fontId="15" fillId="0" borderId="16" xfId="2" applyFont="1" applyBorder="1" applyProtection="1"/>
    <xf numFmtId="0" fontId="15" fillId="0" borderId="4" xfId="2" applyFont="1" applyProtection="1"/>
    <xf numFmtId="0" fontId="15" fillId="0" borderId="7" xfId="2" applyFont="1" applyBorder="1" applyProtection="1"/>
    <xf numFmtId="0" fontId="15" fillId="0" borderId="18" xfId="2" applyFont="1" applyBorder="1" applyAlignment="1" applyProtection="1">
      <alignment horizontal="right"/>
    </xf>
    <xf numFmtId="0" fontId="13" fillId="0" borderId="17" xfId="2" applyBorder="1" applyAlignment="1" applyProtection="1">
      <alignment horizontal="center"/>
    </xf>
    <xf numFmtId="0" fontId="13" fillId="0" borderId="4" xfId="2" applyAlignment="1" applyProtection="1">
      <alignment horizontal="center"/>
    </xf>
    <xf numFmtId="0" fontId="13" fillId="0" borderId="31" xfId="2" applyBorder="1" applyProtection="1"/>
    <xf numFmtId="0" fontId="13" fillId="0" borderId="22" xfId="2" applyBorder="1" applyProtection="1"/>
    <xf numFmtId="0" fontId="13" fillId="0" borderId="23" xfId="2" applyBorder="1" applyProtection="1"/>
    <xf numFmtId="0" fontId="13" fillId="0" borderId="24" xfId="2" applyBorder="1" applyAlignment="1" applyProtection="1">
      <alignment horizontal="right"/>
    </xf>
    <xf numFmtId="0" fontId="17" fillId="0" borderId="4" xfId="2" applyFont="1" applyAlignment="1" applyProtection="1">
      <alignment horizontal="left"/>
    </xf>
    <xf numFmtId="0" fontId="19" fillId="0" borderId="4" xfId="2" applyFont="1" applyAlignment="1" applyProtection="1">
      <alignment horizontal="center"/>
    </xf>
    <xf numFmtId="0" fontId="19" fillId="0" borderId="4" xfId="2" applyFont="1" applyAlignment="1" applyProtection="1">
      <alignment horizontal="center" shrinkToFit="1"/>
    </xf>
    <xf numFmtId="3" fontId="13" fillId="0" borderId="32" xfId="2" applyNumberFormat="1" applyBorder="1" applyProtection="1"/>
    <xf numFmtId="3" fontId="21" fillId="6" borderId="33" xfId="2" applyNumberFormat="1" applyFont="1" applyFill="1" applyBorder="1" applyAlignment="1" applyProtection="1">
      <alignment vertical="center"/>
    </xf>
    <xf numFmtId="3" fontId="21" fillId="6" borderId="17" xfId="2" applyNumberFormat="1" applyFont="1" applyFill="1" applyBorder="1" applyAlignment="1" applyProtection="1">
      <alignment vertical="center"/>
    </xf>
    <xf numFmtId="3" fontId="21" fillId="6" borderId="17" xfId="2" applyNumberFormat="1" applyFont="1" applyFill="1" applyBorder="1" applyAlignment="1" applyProtection="1">
      <alignment vertical="center" wrapText="1"/>
    </xf>
    <xf numFmtId="3" fontId="23" fillId="6" borderId="34" xfId="2" applyNumberFormat="1" applyFont="1" applyFill="1" applyBorder="1" applyAlignment="1" applyProtection="1">
      <alignment horizontal="center" vertical="center" wrapText="1" shrinkToFit="1"/>
    </xf>
    <xf numFmtId="3" fontId="21" fillId="6" borderId="34" xfId="2" applyNumberFormat="1" applyFont="1" applyFill="1" applyBorder="1" applyAlignment="1" applyProtection="1">
      <alignment horizontal="center" vertical="center" wrapText="1" shrinkToFit="1"/>
    </xf>
    <xf numFmtId="3" fontId="21" fillId="6" borderId="34" xfId="2" applyNumberFormat="1" applyFont="1" applyFill="1" applyBorder="1" applyAlignment="1" applyProtection="1">
      <alignment horizontal="center" vertical="center" wrapText="1"/>
    </xf>
    <xf numFmtId="3" fontId="13" fillId="0" borderId="13" xfId="2" applyNumberFormat="1" applyBorder="1" applyProtection="1"/>
    <xf numFmtId="3" fontId="13" fillId="0" borderId="10" xfId="2" applyNumberFormat="1" applyBorder="1" applyProtection="1"/>
    <xf numFmtId="3" fontId="21" fillId="0" borderId="11" xfId="2" applyNumberFormat="1" applyFont="1" applyBorder="1" applyAlignment="1" applyProtection="1">
      <alignment horizontal="right" wrapText="1" shrinkToFit="1"/>
    </xf>
    <xf numFmtId="3" fontId="21" fillId="0" borderId="11" xfId="2" applyNumberFormat="1" applyFont="1" applyBorder="1" applyAlignment="1" applyProtection="1">
      <alignment horizontal="right" shrinkToFit="1"/>
    </xf>
    <xf numFmtId="3" fontId="13" fillId="0" borderId="11" xfId="2" applyNumberFormat="1" applyBorder="1" applyAlignment="1" applyProtection="1">
      <alignment shrinkToFit="1"/>
    </xf>
    <xf numFmtId="3" fontId="13" fillId="0" borderId="11" xfId="2" applyNumberFormat="1" applyBorder="1" applyProtection="1"/>
    <xf numFmtId="3" fontId="13" fillId="9" borderId="11" xfId="2" applyNumberFormat="1" applyFill="1" applyBorder="1" applyProtection="1"/>
    <xf numFmtId="3" fontId="13" fillId="9" borderId="35" xfId="2" applyNumberFormat="1" applyFill="1" applyBorder="1" applyAlignment="1" applyProtection="1">
      <alignment wrapText="1" shrinkToFit="1"/>
    </xf>
    <xf numFmtId="3" fontId="13" fillId="9" borderId="35" xfId="2" applyNumberFormat="1" applyFill="1" applyBorder="1" applyAlignment="1" applyProtection="1">
      <alignment shrinkToFit="1"/>
    </xf>
    <xf numFmtId="3" fontId="13" fillId="9" borderId="35" xfId="2" applyNumberFormat="1" applyFill="1" applyBorder="1" applyProtection="1"/>
  </cellXfs>
  <cellStyles count="3">
    <cellStyle name="Čárka" xfId="1" builtinId="3"/>
    <cellStyle name="Excel Built-in Normal" xfId="2" xr:uid="{8B72DB55-E20C-42C6-86BC-67B5605D4C5E}"/>
    <cellStyle name="Normální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A50D5-1521-4B76-871A-9136E2612B1A}">
  <sheetPr>
    <pageSetUpPr fitToPage="1"/>
  </sheetPr>
  <dimension ref="A1:O34"/>
  <sheetViews>
    <sheetView tabSelected="1" topLeftCell="B1" zoomScaleNormal="100" workbookViewId="0">
      <selection activeCell="H26" activeCellId="4" sqref="D11:G13 C13 I11 I12 H26"/>
    </sheetView>
  </sheetViews>
  <sheetFormatPr defaultColWidth="9" defaultRowHeight="12.75" x14ac:dyDescent="0.2"/>
  <cols>
    <col min="1" max="1" width="0" style="30" hidden="1" customWidth="1"/>
    <col min="2" max="2" width="9.140625" style="30" customWidth="1"/>
    <col min="3" max="3" width="7.42578125" style="30" customWidth="1"/>
    <col min="4" max="4" width="10.85546875" style="30" customWidth="1"/>
    <col min="5" max="5" width="12.140625" style="30" customWidth="1"/>
    <col min="6" max="6" width="9.85546875" style="30" customWidth="1"/>
    <col min="7" max="7" width="15.28515625" style="30" customWidth="1"/>
    <col min="8" max="9" width="12.7109375" style="30" customWidth="1"/>
    <col min="10" max="10" width="6.7109375" style="30" customWidth="1"/>
    <col min="11" max="11" width="4.28515625" style="30" customWidth="1"/>
    <col min="12" max="12" width="14.5703125" style="30" customWidth="1"/>
    <col min="13" max="15" width="10.7109375" style="30" customWidth="1"/>
    <col min="16" max="256" width="9" style="30"/>
    <col min="257" max="257" width="0" style="30" hidden="1" customWidth="1"/>
    <col min="258" max="258" width="9.140625" style="30" customWidth="1"/>
    <col min="259" max="259" width="7.42578125" style="30" customWidth="1"/>
    <col min="260" max="260" width="10.85546875" style="30" customWidth="1"/>
    <col min="261" max="261" width="12.140625" style="30" customWidth="1"/>
    <col min="262" max="262" width="9.85546875" style="30" customWidth="1"/>
    <col min="263" max="263" width="15.28515625" style="30" customWidth="1"/>
    <col min="264" max="265" width="12.7109375" style="30" customWidth="1"/>
    <col min="266" max="266" width="6.7109375" style="30" customWidth="1"/>
    <col min="267" max="267" width="4.28515625" style="30" customWidth="1"/>
    <col min="268" max="268" width="14.5703125" style="30" customWidth="1"/>
    <col min="269" max="271" width="10.7109375" style="30" customWidth="1"/>
    <col min="272" max="512" width="9" style="30"/>
    <col min="513" max="513" width="0" style="30" hidden="1" customWidth="1"/>
    <col min="514" max="514" width="9.140625" style="30" customWidth="1"/>
    <col min="515" max="515" width="7.42578125" style="30" customWidth="1"/>
    <col min="516" max="516" width="10.85546875" style="30" customWidth="1"/>
    <col min="517" max="517" width="12.140625" style="30" customWidth="1"/>
    <col min="518" max="518" width="9.85546875" style="30" customWidth="1"/>
    <col min="519" max="519" width="15.28515625" style="30" customWidth="1"/>
    <col min="520" max="521" width="12.7109375" style="30" customWidth="1"/>
    <col min="522" max="522" width="6.7109375" style="30" customWidth="1"/>
    <col min="523" max="523" width="4.28515625" style="30" customWidth="1"/>
    <col min="524" max="524" width="14.5703125" style="30" customWidth="1"/>
    <col min="525" max="527" width="10.7109375" style="30" customWidth="1"/>
    <col min="528" max="768" width="9" style="30"/>
    <col min="769" max="769" width="0" style="30" hidden="1" customWidth="1"/>
    <col min="770" max="770" width="9.140625" style="30" customWidth="1"/>
    <col min="771" max="771" width="7.42578125" style="30" customWidth="1"/>
    <col min="772" max="772" width="10.85546875" style="30" customWidth="1"/>
    <col min="773" max="773" width="12.140625" style="30" customWidth="1"/>
    <col min="774" max="774" width="9.85546875" style="30" customWidth="1"/>
    <col min="775" max="775" width="15.28515625" style="30" customWidth="1"/>
    <col min="776" max="777" width="12.7109375" style="30" customWidth="1"/>
    <col min="778" max="778" width="6.7109375" style="30" customWidth="1"/>
    <col min="779" max="779" width="4.28515625" style="30" customWidth="1"/>
    <col min="780" max="780" width="14.5703125" style="30" customWidth="1"/>
    <col min="781" max="783" width="10.7109375" style="30" customWidth="1"/>
    <col min="784" max="1024" width="9" style="30"/>
    <col min="1025" max="1025" width="0" style="30" hidden="1" customWidth="1"/>
    <col min="1026" max="1026" width="9.140625" style="30" customWidth="1"/>
    <col min="1027" max="1027" width="7.42578125" style="30" customWidth="1"/>
    <col min="1028" max="1028" width="10.85546875" style="30" customWidth="1"/>
    <col min="1029" max="1029" width="12.140625" style="30" customWidth="1"/>
    <col min="1030" max="1030" width="9.85546875" style="30" customWidth="1"/>
    <col min="1031" max="1031" width="15.28515625" style="30" customWidth="1"/>
    <col min="1032" max="1033" width="12.7109375" style="30" customWidth="1"/>
    <col min="1034" max="1034" width="6.7109375" style="30" customWidth="1"/>
    <col min="1035" max="1035" width="4.28515625" style="30" customWidth="1"/>
    <col min="1036" max="1036" width="14.5703125" style="30" customWidth="1"/>
    <col min="1037" max="1039" width="10.7109375" style="30" customWidth="1"/>
    <col min="1040" max="1280" width="9" style="30"/>
    <col min="1281" max="1281" width="0" style="30" hidden="1" customWidth="1"/>
    <col min="1282" max="1282" width="9.140625" style="30" customWidth="1"/>
    <col min="1283" max="1283" width="7.42578125" style="30" customWidth="1"/>
    <col min="1284" max="1284" width="10.85546875" style="30" customWidth="1"/>
    <col min="1285" max="1285" width="12.140625" style="30" customWidth="1"/>
    <col min="1286" max="1286" width="9.85546875" style="30" customWidth="1"/>
    <col min="1287" max="1287" width="15.28515625" style="30" customWidth="1"/>
    <col min="1288" max="1289" width="12.7109375" style="30" customWidth="1"/>
    <col min="1290" max="1290" width="6.7109375" style="30" customWidth="1"/>
    <col min="1291" max="1291" width="4.28515625" style="30" customWidth="1"/>
    <col min="1292" max="1292" width="14.5703125" style="30" customWidth="1"/>
    <col min="1293" max="1295" width="10.7109375" style="30" customWidth="1"/>
    <col min="1296" max="1536" width="9" style="30"/>
    <col min="1537" max="1537" width="0" style="30" hidden="1" customWidth="1"/>
    <col min="1538" max="1538" width="9.140625" style="30" customWidth="1"/>
    <col min="1539" max="1539" width="7.42578125" style="30" customWidth="1"/>
    <col min="1540" max="1540" width="10.85546875" style="30" customWidth="1"/>
    <col min="1541" max="1541" width="12.140625" style="30" customWidth="1"/>
    <col min="1542" max="1542" width="9.85546875" style="30" customWidth="1"/>
    <col min="1543" max="1543" width="15.28515625" style="30" customWidth="1"/>
    <col min="1544" max="1545" width="12.7109375" style="30" customWidth="1"/>
    <col min="1546" max="1546" width="6.7109375" style="30" customWidth="1"/>
    <col min="1547" max="1547" width="4.28515625" style="30" customWidth="1"/>
    <col min="1548" max="1548" width="14.5703125" style="30" customWidth="1"/>
    <col min="1549" max="1551" width="10.7109375" style="30" customWidth="1"/>
    <col min="1552" max="1792" width="9" style="30"/>
    <col min="1793" max="1793" width="0" style="30" hidden="1" customWidth="1"/>
    <col min="1794" max="1794" width="9.140625" style="30" customWidth="1"/>
    <col min="1795" max="1795" width="7.42578125" style="30" customWidth="1"/>
    <col min="1796" max="1796" width="10.85546875" style="30" customWidth="1"/>
    <col min="1797" max="1797" width="12.140625" style="30" customWidth="1"/>
    <col min="1798" max="1798" width="9.85546875" style="30" customWidth="1"/>
    <col min="1799" max="1799" width="15.28515625" style="30" customWidth="1"/>
    <col min="1800" max="1801" width="12.7109375" style="30" customWidth="1"/>
    <col min="1802" max="1802" width="6.7109375" style="30" customWidth="1"/>
    <col min="1803" max="1803" width="4.28515625" style="30" customWidth="1"/>
    <col min="1804" max="1804" width="14.5703125" style="30" customWidth="1"/>
    <col min="1805" max="1807" width="10.7109375" style="30" customWidth="1"/>
    <col min="1808" max="2048" width="9" style="30"/>
    <col min="2049" max="2049" width="0" style="30" hidden="1" customWidth="1"/>
    <col min="2050" max="2050" width="9.140625" style="30" customWidth="1"/>
    <col min="2051" max="2051" width="7.42578125" style="30" customWidth="1"/>
    <col min="2052" max="2052" width="10.85546875" style="30" customWidth="1"/>
    <col min="2053" max="2053" width="12.140625" style="30" customWidth="1"/>
    <col min="2054" max="2054" width="9.85546875" style="30" customWidth="1"/>
    <col min="2055" max="2055" width="15.28515625" style="30" customWidth="1"/>
    <col min="2056" max="2057" width="12.7109375" style="30" customWidth="1"/>
    <col min="2058" max="2058" width="6.7109375" style="30" customWidth="1"/>
    <col min="2059" max="2059" width="4.28515625" style="30" customWidth="1"/>
    <col min="2060" max="2060" width="14.5703125" style="30" customWidth="1"/>
    <col min="2061" max="2063" width="10.7109375" style="30" customWidth="1"/>
    <col min="2064" max="2304" width="9" style="30"/>
    <col min="2305" max="2305" width="0" style="30" hidden="1" customWidth="1"/>
    <col min="2306" max="2306" width="9.140625" style="30" customWidth="1"/>
    <col min="2307" max="2307" width="7.42578125" style="30" customWidth="1"/>
    <col min="2308" max="2308" width="10.85546875" style="30" customWidth="1"/>
    <col min="2309" max="2309" width="12.140625" style="30" customWidth="1"/>
    <col min="2310" max="2310" width="9.85546875" style="30" customWidth="1"/>
    <col min="2311" max="2311" width="15.28515625" style="30" customWidth="1"/>
    <col min="2312" max="2313" width="12.7109375" style="30" customWidth="1"/>
    <col min="2314" max="2314" width="6.7109375" style="30" customWidth="1"/>
    <col min="2315" max="2315" width="4.28515625" style="30" customWidth="1"/>
    <col min="2316" max="2316" width="14.5703125" style="30" customWidth="1"/>
    <col min="2317" max="2319" width="10.7109375" style="30" customWidth="1"/>
    <col min="2320" max="2560" width="9" style="30"/>
    <col min="2561" max="2561" width="0" style="30" hidden="1" customWidth="1"/>
    <col min="2562" max="2562" width="9.140625" style="30" customWidth="1"/>
    <col min="2563" max="2563" width="7.42578125" style="30" customWidth="1"/>
    <col min="2564" max="2564" width="10.85546875" style="30" customWidth="1"/>
    <col min="2565" max="2565" width="12.140625" style="30" customWidth="1"/>
    <col min="2566" max="2566" width="9.85546875" style="30" customWidth="1"/>
    <col min="2567" max="2567" width="15.28515625" style="30" customWidth="1"/>
    <col min="2568" max="2569" width="12.7109375" style="30" customWidth="1"/>
    <col min="2570" max="2570" width="6.7109375" style="30" customWidth="1"/>
    <col min="2571" max="2571" width="4.28515625" style="30" customWidth="1"/>
    <col min="2572" max="2572" width="14.5703125" style="30" customWidth="1"/>
    <col min="2573" max="2575" width="10.7109375" style="30" customWidth="1"/>
    <col min="2576" max="2816" width="9" style="30"/>
    <col min="2817" max="2817" width="0" style="30" hidden="1" customWidth="1"/>
    <col min="2818" max="2818" width="9.140625" style="30" customWidth="1"/>
    <col min="2819" max="2819" width="7.42578125" style="30" customWidth="1"/>
    <col min="2820" max="2820" width="10.85546875" style="30" customWidth="1"/>
    <col min="2821" max="2821" width="12.140625" style="30" customWidth="1"/>
    <col min="2822" max="2822" width="9.85546875" style="30" customWidth="1"/>
    <col min="2823" max="2823" width="15.28515625" style="30" customWidth="1"/>
    <col min="2824" max="2825" width="12.7109375" style="30" customWidth="1"/>
    <col min="2826" max="2826" width="6.7109375" style="30" customWidth="1"/>
    <col min="2827" max="2827" width="4.28515625" style="30" customWidth="1"/>
    <col min="2828" max="2828" width="14.5703125" style="30" customWidth="1"/>
    <col min="2829" max="2831" width="10.7109375" style="30" customWidth="1"/>
    <col min="2832" max="3072" width="9" style="30"/>
    <col min="3073" max="3073" width="0" style="30" hidden="1" customWidth="1"/>
    <col min="3074" max="3074" width="9.140625" style="30" customWidth="1"/>
    <col min="3075" max="3075" width="7.42578125" style="30" customWidth="1"/>
    <col min="3076" max="3076" width="10.85546875" style="30" customWidth="1"/>
    <col min="3077" max="3077" width="12.140625" style="30" customWidth="1"/>
    <col min="3078" max="3078" width="9.85546875" style="30" customWidth="1"/>
    <col min="3079" max="3079" width="15.28515625" style="30" customWidth="1"/>
    <col min="3080" max="3081" width="12.7109375" style="30" customWidth="1"/>
    <col min="3082" max="3082" width="6.7109375" style="30" customWidth="1"/>
    <col min="3083" max="3083" width="4.28515625" style="30" customWidth="1"/>
    <col min="3084" max="3084" width="14.5703125" style="30" customWidth="1"/>
    <col min="3085" max="3087" width="10.7109375" style="30" customWidth="1"/>
    <col min="3088" max="3328" width="9" style="30"/>
    <col min="3329" max="3329" width="0" style="30" hidden="1" customWidth="1"/>
    <col min="3330" max="3330" width="9.140625" style="30" customWidth="1"/>
    <col min="3331" max="3331" width="7.42578125" style="30" customWidth="1"/>
    <col min="3332" max="3332" width="10.85546875" style="30" customWidth="1"/>
    <col min="3333" max="3333" width="12.140625" style="30" customWidth="1"/>
    <col min="3334" max="3334" width="9.85546875" style="30" customWidth="1"/>
    <col min="3335" max="3335" width="15.28515625" style="30" customWidth="1"/>
    <col min="3336" max="3337" width="12.7109375" style="30" customWidth="1"/>
    <col min="3338" max="3338" width="6.7109375" style="30" customWidth="1"/>
    <col min="3339" max="3339" width="4.28515625" style="30" customWidth="1"/>
    <col min="3340" max="3340" width="14.5703125" style="30" customWidth="1"/>
    <col min="3341" max="3343" width="10.7109375" style="30" customWidth="1"/>
    <col min="3344" max="3584" width="9" style="30"/>
    <col min="3585" max="3585" width="0" style="30" hidden="1" customWidth="1"/>
    <col min="3586" max="3586" width="9.140625" style="30" customWidth="1"/>
    <col min="3587" max="3587" width="7.42578125" style="30" customWidth="1"/>
    <col min="3588" max="3588" width="10.85546875" style="30" customWidth="1"/>
    <col min="3589" max="3589" width="12.140625" style="30" customWidth="1"/>
    <col min="3590" max="3590" width="9.85546875" style="30" customWidth="1"/>
    <col min="3591" max="3591" width="15.28515625" style="30" customWidth="1"/>
    <col min="3592" max="3593" width="12.7109375" style="30" customWidth="1"/>
    <col min="3594" max="3594" width="6.7109375" style="30" customWidth="1"/>
    <col min="3595" max="3595" width="4.28515625" style="30" customWidth="1"/>
    <col min="3596" max="3596" width="14.5703125" style="30" customWidth="1"/>
    <col min="3597" max="3599" width="10.7109375" style="30" customWidth="1"/>
    <col min="3600" max="3840" width="9" style="30"/>
    <col min="3841" max="3841" width="0" style="30" hidden="1" customWidth="1"/>
    <col min="3842" max="3842" width="9.140625" style="30" customWidth="1"/>
    <col min="3843" max="3843" width="7.42578125" style="30" customWidth="1"/>
    <col min="3844" max="3844" width="10.85546875" style="30" customWidth="1"/>
    <col min="3845" max="3845" width="12.140625" style="30" customWidth="1"/>
    <col min="3846" max="3846" width="9.85546875" style="30" customWidth="1"/>
    <col min="3847" max="3847" width="15.28515625" style="30" customWidth="1"/>
    <col min="3848" max="3849" width="12.7109375" style="30" customWidth="1"/>
    <col min="3850" max="3850" width="6.7109375" style="30" customWidth="1"/>
    <col min="3851" max="3851" width="4.28515625" style="30" customWidth="1"/>
    <col min="3852" max="3852" width="14.5703125" style="30" customWidth="1"/>
    <col min="3853" max="3855" width="10.7109375" style="30" customWidth="1"/>
    <col min="3856" max="4096" width="9" style="30"/>
    <col min="4097" max="4097" width="0" style="30" hidden="1" customWidth="1"/>
    <col min="4098" max="4098" width="9.140625" style="30" customWidth="1"/>
    <col min="4099" max="4099" width="7.42578125" style="30" customWidth="1"/>
    <col min="4100" max="4100" width="10.85546875" style="30" customWidth="1"/>
    <col min="4101" max="4101" width="12.140625" style="30" customWidth="1"/>
    <col min="4102" max="4102" width="9.85546875" style="30" customWidth="1"/>
    <col min="4103" max="4103" width="15.28515625" style="30" customWidth="1"/>
    <col min="4104" max="4105" width="12.7109375" style="30" customWidth="1"/>
    <col min="4106" max="4106" width="6.7109375" style="30" customWidth="1"/>
    <col min="4107" max="4107" width="4.28515625" style="30" customWidth="1"/>
    <col min="4108" max="4108" width="14.5703125" style="30" customWidth="1"/>
    <col min="4109" max="4111" width="10.7109375" style="30" customWidth="1"/>
    <col min="4112" max="4352" width="9" style="30"/>
    <col min="4353" max="4353" width="0" style="30" hidden="1" customWidth="1"/>
    <col min="4354" max="4354" width="9.140625" style="30" customWidth="1"/>
    <col min="4355" max="4355" width="7.42578125" style="30" customWidth="1"/>
    <col min="4356" max="4356" width="10.85546875" style="30" customWidth="1"/>
    <col min="4357" max="4357" width="12.140625" style="30" customWidth="1"/>
    <col min="4358" max="4358" width="9.85546875" style="30" customWidth="1"/>
    <col min="4359" max="4359" width="15.28515625" style="30" customWidth="1"/>
    <col min="4360" max="4361" width="12.7109375" style="30" customWidth="1"/>
    <col min="4362" max="4362" width="6.7109375" style="30" customWidth="1"/>
    <col min="4363" max="4363" width="4.28515625" style="30" customWidth="1"/>
    <col min="4364" max="4364" width="14.5703125" style="30" customWidth="1"/>
    <col min="4365" max="4367" width="10.7109375" style="30" customWidth="1"/>
    <col min="4368" max="4608" width="9" style="30"/>
    <col min="4609" max="4609" width="0" style="30" hidden="1" customWidth="1"/>
    <col min="4610" max="4610" width="9.140625" style="30" customWidth="1"/>
    <col min="4611" max="4611" width="7.42578125" style="30" customWidth="1"/>
    <col min="4612" max="4612" width="10.85546875" style="30" customWidth="1"/>
    <col min="4613" max="4613" width="12.140625" style="30" customWidth="1"/>
    <col min="4614" max="4614" width="9.85546875" style="30" customWidth="1"/>
    <col min="4615" max="4615" width="15.28515625" style="30" customWidth="1"/>
    <col min="4616" max="4617" width="12.7109375" style="30" customWidth="1"/>
    <col min="4618" max="4618" width="6.7109375" style="30" customWidth="1"/>
    <col min="4619" max="4619" width="4.28515625" style="30" customWidth="1"/>
    <col min="4620" max="4620" width="14.5703125" style="30" customWidth="1"/>
    <col min="4621" max="4623" width="10.7109375" style="30" customWidth="1"/>
    <col min="4624" max="4864" width="9" style="30"/>
    <col min="4865" max="4865" width="0" style="30" hidden="1" customWidth="1"/>
    <col min="4866" max="4866" width="9.140625" style="30" customWidth="1"/>
    <col min="4867" max="4867" width="7.42578125" style="30" customWidth="1"/>
    <col min="4868" max="4868" width="10.85546875" style="30" customWidth="1"/>
    <col min="4869" max="4869" width="12.140625" style="30" customWidth="1"/>
    <col min="4870" max="4870" width="9.85546875" style="30" customWidth="1"/>
    <col min="4871" max="4871" width="15.28515625" style="30" customWidth="1"/>
    <col min="4872" max="4873" width="12.7109375" style="30" customWidth="1"/>
    <col min="4874" max="4874" width="6.7109375" style="30" customWidth="1"/>
    <col min="4875" max="4875" width="4.28515625" style="30" customWidth="1"/>
    <col min="4876" max="4876" width="14.5703125" style="30" customWidth="1"/>
    <col min="4877" max="4879" width="10.7109375" style="30" customWidth="1"/>
    <col min="4880" max="5120" width="9" style="30"/>
    <col min="5121" max="5121" width="0" style="30" hidden="1" customWidth="1"/>
    <col min="5122" max="5122" width="9.140625" style="30" customWidth="1"/>
    <col min="5123" max="5123" width="7.42578125" style="30" customWidth="1"/>
    <col min="5124" max="5124" width="10.85546875" style="30" customWidth="1"/>
    <col min="5125" max="5125" width="12.140625" style="30" customWidth="1"/>
    <col min="5126" max="5126" width="9.85546875" style="30" customWidth="1"/>
    <col min="5127" max="5127" width="15.28515625" style="30" customWidth="1"/>
    <col min="5128" max="5129" width="12.7109375" style="30" customWidth="1"/>
    <col min="5130" max="5130" width="6.7109375" style="30" customWidth="1"/>
    <col min="5131" max="5131" width="4.28515625" style="30" customWidth="1"/>
    <col min="5132" max="5132" width="14.5703125" style="30" customWidth="1"/>
    <col min="5133" max="5135" width="10.7109375" style="30" customWidth="1"/>
    <col min="5136" max="5376" width="9" style="30"/>
    <col min="5377" max="5377" width="0" style="30" hidden="1" customWidth="1"/>
    <col min="5378" max="5378" width="9.140625" style="30" customWidth="1"/>
    <col min="5379" max="5379" width="7.42578125" style="30" customWidth="1"/>
    <col min="5380" max="5380" width="10.85546875" style="30" customWidth="1"/>
    <col min="5381" max="5381" width="12.140625" style="30" customWidth="1"/>
    <col min="5382" max="5382" width="9.85546875" style="30" customWidth="1"/>
    <col min="5383" max="5383" width="15.28515625" style="30" customWidth="1"/>
    <col min="5384" max="5385" width="12.7109375" style="30" customWidth="1"/>
    <col min="5386" max="5386" width="6.7109375" style="30" customWidth="1"/>
    <col min="5387" max="5387" width="4.28515625" style="30" customWidth="1"/>
    <col min="5388" max="5388" width="14.5703125" style="30" customWidth="1"/>
    <col min="5389" max="5391" width="10.7109375" style="30" customWidth="1"/>
    <col min="5392" max="5632" width="9" style="30"/>
    <col min="5633" max="5633" width="0" style="30" hidden="1" customWidth="1"/>
    <col min="5634" max="5634" width="9.140625" style="30" customWidth="1"/>
    <col min="5635" max="5635" width="7.42578125" style="30" customWidth="1"/>
    <col min="5636" max="5636" width="10.85546875" style="30" customWidth="1"/>
    <col min="5637" max="5637" width="12.140625" style="30" customWidth="1"/>
    <col min="5638" max="5638" width="9.85546875" style="30" customWidth="1"/>
    <col min="5639" max="5639" width="15.28515625" style="30" customWidth="1"/>
    <col min="5640" max="5641" width="12.7109375" style="30" customWidth="1"/>
    <col min="5642" max="5642" width="6.7109375" style="30" customWidth="1"/>
    <col min="5643" max="5643" width="4.28515625" style="30" customWidth="1"/>
    <col min="5644" max="5644" width="14.5703125" style="30" customWidth="1"/>
    <col min="5645" max="5647" width="10.7109375" style="30" customWidth="1"/>
    <col min="5648" max="5888" width="9" style="30"/>
    <col min="5889" max="5889" width="0" style="30" hidden="1" customWidth="1"/>
    <col min="5890" max="5890" width="9.140625" style="30" customWidth="1"/>
    <col min="5891" max="5891" width="7.42578125" style="30" customWidth="1"/>
    <col min="5892" max="5892" width="10.85546875" style="30" customWidth="1"/>
    <col min="5893" max="5893" width="12.140625" style="30" customWidth="1"/>
    <col min="5894" max="5894" width="9.85546875" style="30" customWidth="1"/>
    <col min="5895" max="5895" width="15.28515625" style="30" customWidth="1"/>
    <col min="5896" max="5897" width="12.7109375" style="30" customWidth="1"/>
    <col min="5898" max="5898" width="6.7109375" style="30" customWidth="1"/>
    <col min="5899" max="5899" width="4.28515625" style="30" customWidth="1"/>
    <col min="5900" max="5900" width="14.5703125" style="30" customWidth="1"/>
    <col min="5901" max="5903" width="10.7109375" style="30" customWidth="1"/>
    <col min="5904" max="6144" width="9" style="30"/>
    <col min="6145" max="6145" width="0" style="30" hidden="1" customWidth="1"/>
    <col min="6146" max="6146" width="9.140625" style="30" customWidth="1"/>
    <col min="6147" max="6147" width="7.42578125" style="30" customWidth="1"/>
    <col min="6148" max="6148" width="10.85546875" style="30" customWidth="1"/>
    <col min="6149" max="6149" width="12.140625" style="30" customWidth="1"/>
    <col min="6150" max="6150" width="9.85546875" style="30" customWidth="1"/>
    <col min="6151" max="6151" width="15.28515625" style="30" customWidth="1"/>
    <col min="6152" max="6153" width="12.7109375" style="30" customWidth="1"/>
    <col min="6154" max="6154" width="6.7109375" style="30" customWidth="1"/>
    <col min="6155" max="6155" width="4.28515625" style="30" customWidth="1"/>
    <col min="6156" max="6156" width="14.5703125" style="30" customWidth="1"/>
    <col min="6157" max="6159" width="10.7109375" style="30" customWidth="1"/>
    <col min="6160" max="6400" width="9" style="30"/>
    <col min="6401" max="6401" width="0" style="30" hidden="1" customWidth="1"/>
    <col min="6402" max="6402" width="9.140625" style="30" customWidth="1"/>
    <col min="6403" max="6403" width="7.42578125" style="30" customWidth="1"/>
    <col min="6404" max="6404" width="10.85546875" style="30" customWidth="1"/>
    <col min="6405" max="6405" width="12.140625" style="30" customWidth="1"/>
    <col min="6406" max="6406" width="9.85546875" style="30" customWidth="1"/>
    <col min="6407" max="6407" width="15.28515625" style="30" customWidth="1"/>
    <col min="6408" max="6409" width="12.7109375" style="30" customWidth="1"/>
    <col min="6410" max="6410" width="6.7109375" style="30" customWidth="1"/>
    <col min="6411" max="6411" width="4.28515625" style="30" customWidth="1"/>
    <col min="6412" max="6412" width="14.5703125" style="30" customWidth="1"/>
    <col min="6413" max="6415" width="10.7109375" style="30" customWidth="1"/>
    <col min="6416" max="6656" width="9" style="30"/>
    <col min="6657" max="6657" width="0" style="30" hidden="1" customWidth="1"/>
    <col min="6658" max="6658" width="9.140625" style="30" customWidth="1"/>
    <col min="6659" max="6659" width="7.42578125" style="30" customWidth="1"/>
    <col min="6660" max="6660" width="10.85546875" style="30" customWidth="1"/>
    <col min="6661" max="6661" width="12.140625" style="30" customWidth="1"/>
    <col min="6662" max="6662" width="9.85546875" style="30" customWidth="1"/>
    <col min="6663" max="6663" width="15.28515625" style="30" customWidth="1"/>
    <col min="6664" max="6665" width="12.7109375" style="30" customWidth="1"/>
    <col min="6666" max="6666" width="6.7109375" style="30" customWidth="1"/>
    <col min="6667" max="6667" width="4.28515625" style="30" customWidth="1"/>
    <col min="6668" max="6668" width="14.5703125" style="30" customWidth="1"/>
    <col min="6669" max="6671" width="10.7109375" style="30" customWidth="1"/>
    <col min="6672" max="6912" width="9" style="30"/>
    <col min="6913" max="6913" width="0" style="30" hidden="1" customWidth="1"/>
    <col min="6914" max="6914" width="9.140625" style="30" customWidth="1"/>
    <col min="6915" max="6915" width="7.42578125" style="30" customWidth="1"/>
    <col min="6916" max="6916" width="10.85546875" style="30" customWidth="1"/>
    <col min="6917" max="6917" width="12.140625" style="30" customWidth="1"/>
    <col min="6918" max="6918" width="9.85546875" style="30" customWidth="1"/>
    <col min="6919" max="6919" width="15.28515625" style="30" customWidth="1"/>
    <col min="6920" max="6921" width="12.7109375" style="30" customWidth="1"/>
    <col min="6922" max="6922" width="6.7109375" style="30" customWidth="1"/>
    <col min="6923" max="6923" width="4.28515625" style="30" customWidth="1"/>
    <col min="6924" max="6924" width="14.5703125" style="30" customWidth="1"/>
    <col min="6925" max="6927" width="10.7109375" style="30" customWidth="1"/>
    <col min="6928" max="7168" width="9" style="30"/>
    <col min="7169" max="7169" width="0" style="30" hidden="1" customWidth="1"/>
    <col min="7170" max="7170" width="9.140625" style="30" customWidth="1"/>
    <col min="7171" max="7171" width="7.42578125" style="30" customWidth="1"/>
    <col min="7172" max="7172" width="10.85546875" style="30" customWidth="1"/>
    <col min="7173" max="7173" width="12.140625" style="30" customWidth="1"/>
    <col min="7174" max="7174" width="9.85546875" style="30" customWidth="1"/>
    <col min="7175" max="7175" width="15.28515625" style="30" customWidth="1"/>
    <col min="7176" max="7177" width="12.7109375" style="30" customWidth="1"/>
    <col min="7178" max="7178" width="6.7109375" style="30" customWidth="1"/>
    <col min="7179" max="7179" width="4.28515625" style="30" customWidth="1"/>
    <col min="7180" max="7180" width="14.5703125" style="30" customWidth="1"/>
    <col min="7181" max="7183" width="10.7109375" style="30" customWidth="1"/>
    <col min="7184" max="7424" width="9" style="30"/>
    <col min="7425" max="7425" width="0" style="30" hidden="1" customWidth="1"/>
    <col min="7426" max="7426" width="9.140625" style="30" customWidth="1"/>
    <col min="7427" max="7427" width="7.42578125" style="30" customWidth="1"/>
    <col min="7428" max="7428" width="10.85546875" style="30" customWidth="1"/>
    <col min="7429" max="7429" width="12.140625" style="30" customWidth="1"/>
    <col min="7430" max="7430" width="9.85546875" style="30" customWidth="1"/>
    <col min="7431" max="7431" width="15.28515625" style="30" customWidth="1"/>
    <col min="7432" max="7433" width="12.7109375" style="30" customWidth="1"/>
    <col min="7434" max="7434" width="6.7109375" style="30" customWidth="1"/>
    <col min="7435" max="7435" width="4.28515625" style="30" customWidth="1"/>
    <col min="7436" max="7436" width="14.5703125" style="30" customWidth="1"/>
    <col min="7437" max="7439" width="10.7109375" style="30" customWidth="1"/>
    <col min="7440" max="7680" width="9" style="30"/>
    <col min="7681" max="7681" width="0" style="30" hidden="1" customWidth="1"/>
    <col min="7682" max="7682" width="9.140625" style="30" customWidth="1"/>
    <col min="7683" max="7683" width="7.42578125" style="30" customWidth="1"/>
    <col min="7684" max="7684" width="10.85546875" style="30" customWidth="1"/>
    <col min="7685" max="7685" width="12.140625" style="30" customWidth="1"/>
    <col min="7686" max="7686" width="9.85546875" style="30" customWidth="1"/>
    <col min="7687" max="7687" width="15.28515625" style="30" customWidth="1"/>
    <col min="7688" max="7689" width="12.7109375" style="30" customWidth="1"/>
    <col min="7690" max="7690" width="6.7109375" style="30" customWidth="1"/>
    <col min="7691" max="7691" width="4.28515625" style="30" customWidth="1"/>
    <col min="7692" max="7692" width="14.5703125" style="30" customWidth="1"/>
    <col min="7693" max="7695" width="10.7109375" style="30" customWidth="1"/>
    <col min="7696" max="7936" width="9" style="30"/>
    <col min="7937" max="7937" width="0" style="30" hidden="1" customWidth="1"/>
    <col min="7938" max="7938" width="9.140625" style="30" customWidth="1"/>
    <col min="7939" max="7939" width="7.42578125" style="30" customWidth="1"/>
    <col min="7940" max="7940" width="10.85546875" style="30" customWidth="1"/>
    <col min="7941" max="7941" width="12.140625" style="30" customWidth="1"/>
    <col min="7942" max="7942" width="9.85546875" style="30" customWidth="1"/>
    <col min="7943" max="7943" width="15.28515625" style="30" customWidth="1"/>
    <col min="7944" max="7945" width="12.7109375" style="30" customWidth="1"/>
    <col min="7946" max="7946" width="6.7109375" style="30" customWidth="1"/>
    <col min="7947" max="7947" width="4.28515625" style="30" customWidth="1"/>
    <col min="7948" max="7948" width="14.5703125" style="30" customWidth="1"/>
    <col min="7949" max="7951" width="10.7109375" style="30" customWidth="1"/>
    <col min="7952" max="8192" width="9" style="30"/>
    <col min="8193" max="8193" width="0" style="30" hidden="1" customWidth="1"/>
    <col min="8194" max="8194" width="9.140625" style="30" customWidth="1"/>
    <col min="8195" max="8195" width="7.42578125" style="30" customWidth="1"/>
    <col min="8196" max="8196" width="10.85546875" style="30" customWidth="1"/>
    <col min="8197" max="8197" width="12.140625" style="30" customWidth="1"/>
    <col min="8198" max="8198" width="9.85546875" style="30" customWidth="1"/>
    <col min="8199" max="8199" width="15.28515625" style="30" customWidth="1"/>
    <col min="8200" max="8201" width="12.7109375" style="30" customWidth="1"/>
    <col min="8202" max="8202" width="6.7109375" style="30" customWidth="1"/>
    <col min="8203" max="8203" width="4.28515625" style="30" customWidth="1"/>
    <col min="8204" max="8204" width="14.5703125" style="30" customWidth="1"/>
    <col min="8205" max="8207" width="10.7109375" style="30" customWidth="1"/>
    <col min="8208" max="8448" width="9" style="30"/>
    <col min="8449" max="8449" width="0" style="30" hidden="1" customWidth="1"/>
    <col min="8450" max="8450" width="9.140625" style="30" customWidth="1"/>
    <col min="8451" max="8451" width="7.42578125" style="30" customWidth="1"/>
    <col min="8452" max="8452" width="10.85546875" style="30" customWidth="1"/>
    <col min="8453" max="8453" width="12.140625" style="30" customWidth="1"/>
    <col min="8454" max="8454" width="9.85546875" style="30" customWidth="1"/>
    <col min="8455" max="8455" width="15.28515625" style="30" customWidth="1"/>
    <col min="8456" max="8457" width="12.7109375" style="30" customWidth="1"/>
    <col min="8458" max="8458" width="6.7109375" style="30" customWidth="1"/>
    <col min="8459" max="8459" width="4.28515625" style="30" customWidth="1"/>
    <col min="8460" max="8460" width="14.5703125" style="30" customWidth="1"/>
    <col min="8461" max="8463" width="10.7109375" style="30" customWidth="1"/>
    <col min="8464" max="8704" width="9" style="30"/>
    <col min="8705" max="8705" width="0" style="30" hidden="1" customWidth="1"/>
    <col min="8706" max="8706" width="9.140625" style="30" customWidth="1"/>
    <col min="8707" max="8707" width="7.42578125" style="30" customWidth="1"/>
    <col min="8708" max="8708" width="10.85546875" style="30" customWidth="1"/>
    <col min="8709" max="8709" width="12.140625" style="30" customWidth="1"/>
    <col min="8710" max="8710" width="9.85546875" style="30" customWidth="1"/>
    <col min="8711" max="8711" width="15.28515625" style="30" customWidth="1"/>
    <col min="8712" max="8713" width="12.7109375" style="30" customWidth="1"/>
    <col min="8714" max="8714" width="6.7109375" style="30" customWidth="1"/>
    <col min="8715" max="8715" width="4.28515625" style="30" customWidth="1"/>
    <col min="8716" max="8716" width="14.5703125" style="30" customWidth="1"/>
    <col min="8717" max="8719" width="10.7109375" style="30" customWidth="1"/>
    <col min="8720" max="8960" width="9" style="30"/>
    <col min="8961" max="8961" width="0" style="30" hidden="1" customWidth="1"/>
    <col min="8962" max="8962" width="9.140625" style="30" customWidth="1"/>
    <col min="8963" max="8963" width="7.42578125" style="30" customWidth="1"/>
    <col min="8964" max="8964" width="10.85546875" style="30" customWidth="1"/>
    <col min="8965" max="8965" width="12.140625" style="30" customWidth="1"/>
    <col min="8966" max="8966" width="9.85546875" style="30" customWidth="1"/>
    <col min="8967" max="8967" width="15.28515625" style="30" customWidth="1"/>
    <col min="8968" max="8969" width="12.7109375" style="30" customWidth="1"/>
    <col min="8970" max="8970" width="6.7109375" style="30" customWidth="1"/>
    <col min="8971" max="8971" width="4.28515625" style="30" customWidth="1"/>
    <col min="8972" max="8972" width="14.5703125" style="30" customWidth="1"/>
    <col min="8973" max="8975" width="10.7109375" style="30" customWidth="1"/>
    <col min="8976" max="9216" width="9" style="30"/>
    <col min="9217" max="9217" width="0" style="30" hidden="1" customWidth="1"/>
    <col min="9218" max="9218" width="9.140625" style="30" customWidth="1"/>
    <col min="9219" max="9219" width="7.42578125" style="30" customWidth="1"/>
    <col min="9220" max="9220" width="10.85546875" style="30" customWidth="1"/>
    <col min="9221" max="9221" width="12.140625" style="30" customWidth="1"/>
    <col min="9222" max="9222" width="9.85546875" style="30" customWidth="1"/>
    <col min="9223" max="9223" width="15.28515625" style="30" customWidth="1"/>
    <col min="9224" max="9225" width="12.7109375" style="30" customWidth="1"/>
    <col min="9226" max="9226" width="6.7109375" style="30" customWidth="1"/>
    <col min="9227" max="9227" width="4.28515625" style="30" customWidth="1"/>
    <col min="9228" max="9228" width="14.5703125" style="30" customWidth="1"/>
    <col min="9229" max="9231" width="10.7109375" style="30" customWidth="1"/>
    <col min="9232" max="9472" width="9" style="30"/>
    <col min="9473" max="9473" width="0" style="30" hidden="1" customWidth="1"/>
    <col min="9474" max="9474" width="9.140625" style="30" customWidth="1"/>
    <col min="9475" max="9475" width="7.42578125" style="30" customWidth="1"/>
    <col min="9476" max="9476" width="10.85546875" style="30" customWidth="1"/>
    <col min="9477" max="9477" width="12.140625" style="30" customWidth="1"/>
    <col min="9478" max="9478" width="9.85546875" style="30" customWidth="1"/>
    <col min="9479" max="9479" width="15.28515625" style="30" customWidth="1"/>
    <col min="9480" max="9481" width="12.7109375" style="30" customWidth="1"/>
    <col min="9482" max="9482" width="6.7109375" style="30" customWidth="1"/>
    <col min="9483" max="9483" width="4.28515625" style="30" customWidth="1"/>
    <col min="9484" max="9484" width="14.5703125" style="30" customWidth="1"/>
    <col min="9485" max="9487" width="10.7109375" style="30" customWidth="1"/>
    <col min="9488" max="9728" width="9" style="30"/>
    <col min="9729" max="9729" width="0" style="30" hidden="1" customWidth="1"/>
    <col min="9730" max="9730" width="9.140625" style="30" customWidth="1"/>
    <col min="9731" max="9731" width="7.42578125" style="30" customWidth="1"/>
    <col min="9732" max="9732" width="10.85546875" style="30" customWidth="1"/>
    <col min="9733" max="9733" width="12.140625" style="30" customWidth="1"/>
    <col min="9734" max="9734" width="9.85546875" style="30" customWidth="1"/>
    <col min="9735" max="9735" width="15.28515625" style="30" customWidth="1"/>
    <col min="9736" max="9737" width="12.7109375" style="30" customWidth="1"/>
    <col min="9738" max="9738" width="6.7109375" style="30" customWidth="1"/>
    <col min="9739" max="9739" width="4.28515625" style="30" customWidth="1"/>
    <col min="9740" max="9740" width="14.5703125" style="30" customWidth="1"/>
    <col min="9741" max="9743" width="10.7109375" style="30" customWidth="1"/>
    <col min="9744" max="9984" width="9" style="30"/>
    <col min="9985" max="9985" width="0" style="30" hidden="1" customWidth="1"/>
    <col min="9986" max="9986" width="9.140625" style="30" customWidth="1"/>
    <col min="9987" max="9987" width="7.42578125" style="30" customWidth="1"/>
    <col min="9988" max="9988" width="10.85546875" style="30" customWidth="1"/>
    <col min="9989" max="9989" width="12.140625" style="30" customWidth="1"/>
    <col min="9990" max="9990" width="9.85546875" style="30" customWidth="1"/>
    <col min="9991" max="9991" width="15.28515625" style="30" customWidth="1"/>
    <col min="9992" max="9993" width="12.7109375" style="30" customWidth="1"/>
    <col min="9994" max="9994" width="6.7109375" style="30" customWidth="1"/>
    <col min="9995" max="9995" width="4.28515625" style="30" customWidth="1"/>
    <col min="9996" max="9996" width="14.5703125" style="30" customWidth="1"/>
    <col min="9997" max="9999" width="10.7109375" style="30" customWidth="1"/>
    <col min="10000" max="10240" width="9" style="30"/>
    <col min="10241" max="10241" width="0" style="30" hidden="1" customWidth="1"/>
    <col min="10242" max="10242" width="9.140625" style="30" customWidth="1"/>
    <col min="10243" max="10243" width="7.42578125" style="30" customWidth="1"/>
    <col min="10244" max="10244" width="10.85546875" style="30" customWidth="1"/>
    <col min="10245" max="10245" width="12.140625" style="30" customWidth="1"/>
    <col min="10246" max="10246" width="9.85546875" style="30" customWidth="1"/>
    <col min="10247" max="10247" width="15.28515625" style="30" customWidth="1"/>
    <col min="10248" max="10249" width="12.7109375" style="30" customWidth="1"/>
    <col min="10250" max="10250" width="6.7109375" style="30" customWidth="1"/>
    <col min="10251" max="10251" width="4.28515625" style="30" customWidth="1"/>
    <col min="10252" max="10252" width="14.5703125" style="30" customWidth="1"/>
    <col min="10253" max="10255" width="10.7109375" style="30" customWidth="1"/>
    <col min="10256" max="10496" width="9" style="30"/>
    <col min="10497" max="10497" width="0" style="30" hidden="1" customWidth="1"/>
    <col min="10498" max="10498" width="9.140625" style="30" customWidth="1"/>
    <col min="10499" max="10499" width="7.42578125" style="30" customWidth="1"/>
    <col min="10500" max="10500" width="10.85546875" style="30" customWidth="1"/>
    <col min="10501" max="10501" width="12.140625" style="30" customWidth="1"/>
    <col min="10502" max="10502" width="9.85546875" style="30" customWidth="1"/>
    <col min="10503" max="10503" width="15.28515625" style="30" customWidth="1"/>
    <col min="10504" max="10505" width="12.7109375" style="30" customWidth="1"/>
    <col min="10506" max="10506" width="6.7109375" style="30" customWidth="1"/>
    <col min="10507" max="10507" width="4.28515625" style="30" customWidth="1"/>
    <col min="10508" max="10508" width="14.5703125" style="30" customWidth="1"/>
    <col min="10509" max="10511" width="10.7109375" style="30" customWidth="1"/>
    <col min="10512" max="10752" width="9" style="30"/>
    <col min="10753" max="10753" width="0" style="30" hidden="1" customWidth="1"/>
    <col min="10754" max="10754" width="9.140625" style="30" customWidth="1"/>
    <col min="10755" max="10755" width="7.42578125" style="30" customWidth="1"/>
    <col min="10756" max="10756" width="10.85546875" style="30" customWidth="1"/>
    <col min="10757" max="10757" width="12.140625" style="30" customWidth="1"/>
    <col min="10758" max="10758" width="9.85546875" style="30" customWidth="1"/>
    <col min="10759" max="10759" width="15.28515625" style="30" customWidth="1"/>
    <col min="10760" max="10761" width="12.7109375" style="30" customWidth="1"/>
    <col min="10762" max="10762" width="6.7109375" style="30" customWidth="1"/>
    <col min="10763" max="10763" width="4.28515625" style="30" customWidth="1"/>
    <col min="10764" max="10764" width="14.5703125" style="30" customWidth="1"/>
    <col min="10765" max="10767" width="10.7109375" style="30" customWidth="1"/>
    <col min="10768" max="11008" width="9" style="30"/>
    <col min="11009" max="11009" width="0" style="30" hidden="1" customWidth="1"/>
    <col min="11010" max="11010" width="9.140625" style="30" customWidth="1"/>
    <col min="11011" max="11011" width="7.42578125" style="30" customWidth="1"/>
    <col min="11012" max="11012" width="10.85546875" style="30" customWidth="1"/>
    <col min="11013" max="11013" width="12.140625" style="30" customWidth="1"/>
    <col min="11014" max="11014" width="9.85546875" style="30" customWidth="1"/>
    <col min="11015" max="11015" width="15.28515625" style="30" customWidth="1"/>
    <col min="11016" max="11017" width="12.7109375" style="30" customWidth="1"/>
    <col min="11018" max="11018" width="6.7109375" style="30" customWidth="1"/>
    <col min="11019" max="11019" width="4.28515625" style="30" customWidth="1"/>
    <col min="11020" max="11020" width="14.5703125" style="30" customWidth="1"/>
    <col min="11021" max="11023" width="10.7109375" style="30" customWidth="1"/>
    <col min="11024" max="11264" width="9" style="30"/>
    <col min="11265" max="11265" width="0" style="30" hidden="1" customWidth="1"/>
    <col min="11266" max="11266" width="9.140625" style="30" customWidth="1"/>
    <col min="11267" max="11267" width="7.42578125" style="30" customWidth="1"/>
    <col min="11268" max="11268" width="10.85546875" style="30" customWidth="1"/>
    <col min="11269" max="11269" width="12.140625" style="30" customWidth="1"/>
    <col min="11270" max="11270" width="9.85546875" style="30" customWidth="1"/>
    <col min="11271" max="11271" width="15.28515625" style="30" customWidth="1"/>
    <col min="11272" max="11273" width="12.7109375" style="30" customWidth="1"/>
    <col min="11274" max="11274" width="6.7109375" style="30" customWidth="1"/>
    <col min="11275" max="11275" width="4.28515625" style="30" customWidth="1"/>
    <col min="11276" max="11276" width="14.5703125" style="30" customWidth="1"/>
    <col min="11277" max="11279" width="10.7109375" style="30" customWidth="1"/>
    <col min="11280" max="11520" width="9" style="30"/>
    <col min="11521" max="11521" width="0" style="30" hidden="1" customWidth="1"/>
    <col min="11522" max="11522" width="9.140625" style="30" customWidth="1"/>
    <col min="11523" max="11523" width="7.42578125" style="30" customWidth="1"/>
    <col min="11524" max="11524" width="10.85546875" style="30" customWidth="1"/>
    <col min="11525" max="11525" width="12.140625" style="30" customWidth="1"/>
    <col min="11526" max="11526" width="9.85546875" style="30" customWidth="1"/>
    <col min="11527" max="11527" width="15.28515625" style="30" customWidth="1"/>
    <col min="11528" max="11529" width="12.7109375" style="30" customWidth="1"/>
    <col min="11530" max="11530" width="6.7109375" style="30" customWidth="1"/>
    <col min="11531" max="11531" width="4.28515625" style="30" customWidth="1"/>
    <col min="11532" max="11532" width="14.5703125" style="30" customWidth="1"/>
    <col min="11533" max="11535" width="10.7109375" style="30" customWidth="1"/>
    <col min="11536" max="11776" width="9" style="30"/>
    <col min="11777" max="11777" width="0" style="30" hidden="1" customWidth="1"/>
    <col min="11778" max="11778" width="9.140625" style="30" customWidth="1"/>
    <col min="11779" max="11779" width="7.42578125" style="30" customWidth="1"/>
    <col min="11780" max="11780" width="10.85546875" style="30" customWidth="1"/>
    <col min="11781" max="11781" width="12.140625" style="30" customWidth="1"/>
    <col min="11782" max="11782" width="9.85546875" style="30" customWidth="1"/>
    <col min="11783" max="11783" width="15.28515625" style="30" customWidth="1"/>
    <col min="11784" max="11785" width="12.7109375" style="30" customWidth="1"/>
    <col min="11786" max="11786" width="6.7109375" style="30" customWidth="1"/>
    <col min="11787" max="11787" width="4.28515625" style="30" customWidth="1"/>
    <col min="11788" max="11788" width="14.5703125" style="30" customWidth="1"/>
    <col min="11789" max="11791" width="10.7109375" style="30" customWidth="1"/>
    <col min="11792" max="12032" width="9" style="30"/>
    <col min="12033" max="12033" width="0" style="30" hidden="1" customWidth="1"/>
    <col min="12034" max="12034" width="9.140625" style="30" customWidth="1"/>
    <col min="12035" max="12035" width="7.42578125" style="30" customWidth="1"/>
    <col min="12036" max="12036" width="10.85546875" style="30" customWidth="1"/>
    <col min="12037" max="12037" width="12.140625" style="30" customWidth="1"/>
    <col min="12038" max="12038" width="9.85546875" style="30" customWidth="1"/>
    <col min="12039" max="12039" width="15.28515625" style="30" customWidth="1"/>
    <col min="12040" max="12041" width="12.7109375" style="30" customWidth="1"/>
    <col min="12042" max="12042" width="6.7109375" style="30" customWidth="1"/>
    <col min="12043" max="12043" width="4.28515625" style="30" customWidth="1"/>
    <col min="12044" max="12044" width="14.5703125" style="30" customWidth="1"/>
    <col min="12045" max="12047" width="10.7109375" style="30" customWidth="1"/>
    <col min="12048" max="12288" width="9" style="30"/>
    <col min="12289" max="12289" width="0" style="30" hidden="1" customWidth="1"/>
    <col min="12290" max="12290" width="9.140625" style="30" customWidth="1"/>
    <col min="12291" max="12291" width="7.42578125" style="30" customWidth="1"/>
    <col min="12292" max="12292" width="10.85546875" style="30" customWidth="1"/>
    <col min="12293" max="12293" width="12.140625" style="30" customWidth="1"/>
    <col min="12294" max="12294" width="9.85546875" style="30" customWidth="1"/>
    <col min="12295" max="12295" width="15.28515625" style="30" customWidth="1"/>
    <col min="12296" max="12297" width="12.7109375" style="30" customWidth="1"/>
    <col min="12298" max="12298" width="6.7109375" style="30" customWidth="1"/>
    <col min="12299" max="12299" width="4.28515625" style="30" customWidth="1"/>
    <col min="12300" max="12300" width="14.5703125" style="30" customWidth="1"/>
    <col min="12301" max="12303" width="10.7109375" style="30" customWidth="1"/>
    <col min="12304" max="12544" width="9" style="30"/>
    <col min="12545" max="12545" width="0" style="30" hidden="1" customWidth="1"/>
    <col min="12546" max="12546" width="9.140625" style="30" customWidth="1"/>
    <col min="12547" max="12547" width="7.42578125" style="30" customWidth="1"/>
    <col min="12548" max="12548" width="10.85546875" style="30" customWidth="1"/>
    <col min="12549" max="12549" width="12.140625" style="30" customWidth="1"/>
    <col min="12550" max="12550" width="9.85546875" style="30" customWidth="1"/>
    <col min="12551" max="12551" width="15.28515625" style="30" customWidth="1"/>
    <col min="12552" max="12553" width="12.7109375" style="30" customWidth="1"/>
    <col min="12554" max="12554" width="6.7109375" style="30" customWidth="1"/>
    <col min="12555" max="12555" width="4.28515625" style="30" customWidth="1"/>
    <col min="12556" max="12556" width="14.5703125" style="30" customWidth="1"/>
    <col min="12557" max="12559" width="10.7109375" style="30" customWidth="1"/>
    <col min="12560" max="12800" width="9" style="30"/>
    <col min="12801" max="12801" width="0" style="30" hidden="1" customWidth="1"/>
    <col min="12802" max="12802" width="9.140625" style="30" customWidth="1"/>
    <col min="12803" max="12803" width="7.42578125" style="30" customWidth="1"/>
    <col min="12804" max="12804" width="10.85546875" style="30" customWidth="1"/>
    <col min="12805" max="12805" width="12.140625" style="30" customWidth="1"/>
    <col min="12806" max="12806" width="9.85546875" style="30" customWidth="1"/>
    <col min="12807" max="12807" width="15.28515625" style="30" customWidth="1"/>
    <col min="12808" max="12809" width="12.7109375" style="30" customWidth="1"/>
    <col min="12810" max="12810" width="6.7109375" style="30" customWidth="1"/>
    <col min="12811" max="12811" width="4.28515625" style="30" customWidth="1"/>
    <col min="12812" max="12812" width="14.5703125" style="30" customWidth="1"/>
    <col min="12813" max="12815" width="10.7109375" style="30" customWidth="1"/>
    <col min="12816" max="13056" width="9" style="30"/>
    <col min="13057" max="13057" width="0" style="30" hidden="1" customWidth="1"/>
    <col min="13058" max="13058" width="9.140625" style="30" customWidth="1"/>
    <col min="13059" max="13059" width="7.42578125" style="30" customWidth="1"/>
    <col min="13060" max="13060" width="10.85546875" style="30" customWidth="1"/>
    <col min="13061" max="13061" width="12.140625" style="30" customWidth="1"/>
    <col min="13062" max="13062" width="9.85546875" style="30" customWidth="1"/>
    <col min="13063" max="13063" width="15.28515625" style="30" customWidth="1"/>
    <col min="13064" max="13065" width="12.7109375" style="30" customWidth="1"/>
    <col min="13066" max="13066" width="6.7109375" style="30" customWidth="1"/>
    <col min="13067" max="13067" width="4.28515625" style="30" customWidth="1"/>
    <col min="13068" max="13068" width="14.5703125" style="30" customWidth="1"/>
    <col min="13069" max="13071" width="10.7109375" style="30" customWidth="1"/>
    <col min="13072" max="13312" width="9" style="30"/>
    <col min="13313" max="13313" width="0" style="30" hidden="1" customWidth="1"/>
    <col min="13314" max="13314" width="9.140625" style="30" customWidth="1"/>
    <col min="13315" max="13315" width="7.42578125" style="30" customWidth="1"/>
    <col min="13316" max="13316" width="10.85546875" style="30" customWidth="1"/>
    <col min="13317" max="13317" width="12.140625" style="30" customWidth="1"/>
    <col min="13318" max="13318" width="9.85546875" style="30" customWidth="1"/>
    <col min="13319" max="13319" width="15.28515625" style="30" customWidth="1"/>
    <col min="13320" max="13321" width="12.7109375" style="30" customWidth="1"/>
    <col min="13322" max="13322" width="6.7109375" style="30" customWidth="1"/>
    <col min="13323" max="13323" width="4.28515625" style="30" customWidth="1"/>
    <col min="13324" max="13324" width="14.5703125" style="30" customWidth="1"/>
    <col min="13325" max="13327" width="10.7109375" style="30" customWidth="1"/>
    <col min="13328" max="13568" width="9" style="30"/>
    <col min="13569" max="13569" width="0" style="30" hidden="1" customWidth="1"/>
    <col min="13570" max="13570" width="9.140625" style="30" customWidth="1"/>
    <col min="13571" max="13571" width="7.42578125" style="30" customWidth="1"/>
    <col min="13572" max="13572" width="10.85546875" style="30" customWidth="1"/>
    <col min="13573" max="13573" width="12.140625" style="30" customWidth="1"/>
    <col min="13574" max="13574" width="9.85546875" style="30" customWidth="1"/>
    <col min="13575" max="13575" width="15.28515625" style="30" customWidth="1"/>
    <col min="13576" max="13577" width="12.7109375" style="30" customWidth="1"/>
    <col min="13578" max="13578" width="6.7109375" style="30" customWidth="1"/>
    <col min="13579" max="13579" width="4.28515625" style="30" customWidth="1"/>
    <col min="13580" max="13580" width="14.5703125" style="30" customWidth="1"/>
    <col min="13581" max="13583" width="10.7109375" style="30" customWidth="1"/>
    <col min="13584" max="13824" width="9" style="30"/>
    <col min="13825" max="13825" width="0" style="30" hidden="1" customWidth="1"/>
    <col min="13826" max="13826" width="9.140625" style="30" customWidth="1"/>
    <col min="13827" max="13827" width="7.42578125" style="30" customWidth="1"/>
    <col min="13828" max="13828" width="10.85546875" style="30" customWidth="1"/>
    <col min="13829" max="13829" width="12.140625" style="30" customWidth="1"/>
    <col min="13830" max="13830" width="9.85546875" style="30" customWidth="1"/>
    <col min="13831" max="13831" width="15.28515625" style="30" customWidth="1"/>
    <col min="13832" max="13833" width="12.7109375" style="30" customWidth="1"/>
    <col min="13834" max="13834" width="6.7109375" style="30" customWidth="1"/>
    <col min="13835" max="13835" width="4.28515625" style="30" customWidth="1"/>
    <col min="13836" max="13836" width="14.5703125" style="30" customWidth="1"/>
    <col min="13837" max="13839" width="10.7109375" style="30" customWidth="1"/>
    <col min="13840" max="14080" width="9" style="30"/>
    <col min="14081" max="14081" width="0" style="30" hidden="1" customWidth="1"/>
    <col min="14082" max="14082" width="9.140625" style="30" customWidth="1"/>
    <col min="14083" max="14083" width="7.42578125" style="30" customWidth="1"/>
    <col min="14084" max="14084" width="10.85546875" style="30" customWidth="1"/>
    <col min="14085" max="14085" width="12.140625" style="30" customWidth="1"/>
    <col min="14086" max="14086" width="9.85546875" style="30" customWidth="1"/>
    <col min="14087" max="14087" width="15.28515625" style="30" customWidth="1"/>
    <col min="14088" max="14089" width="12.7109375" style="30" customWidth="1"/>
    <col min="14090" max="14090" width="6.7109375" style="30" customWidth="1"/>
    <col min="14091" max="14091" width="4.28515625" style="30" customWidth="1"/>
    <col min="14092" max="14092" width="14.5703125" style="30" customWidth="1"/>
    <col min="14093" max="14095" width="10.7109375" style="30" customWidth="1"/>
    <col min="14096" max="14336" width="9" style="30"/>
    <col min="14337" max="14337" width="0" style="30" hidden="1" customWidth="1"/>
    <col min="14338" max="14338" width="9.140625" style="30" customWidth="1"/>
    <col min="14339" max="14339" width="7.42578125" style="30" customWidth="1"/>
    <col min="14340" max="14340" width="10.85546875" style="30" customWidth="1"/>
    <col min="14341" max="14341" width="12.140625" style="30" customWidth="1"/>
    <col min="14342" max="14342" width="9.85546875" style="30" customWidth="1"/>
    <col min="14343" max="14343" width="15.28515625" style="30" customWidth="1"/>
    <col min="14344" max="14345" width="12.7109375" style="30" customWidth="1"/>
    <col min="14346" max="14346" width="6.7109375" style="30" customWidth="1"/>
    <col min="14347" max="14347" width="4.28515625" style="30" customWidth="1"/>
    <col min="14348" max="14348" width="14.5703125" style="30" customWidth="1"/>
    <col min="14349" max="14351" width="10.7109375" style="30" customWidth="1"/>
    <col min="14352" max="14592" width="9" style="30"/>
    <col min="14593" max="14593" width="0" style="30" hidden="1" customWidth="1"/>
    <col min="14594" max="14594" width="9.140625" style="30" customWidth="1"/>
    <col min="14595" max="14595" width="7.42578125" style="30" customWidth="1"/>
    <col min="14596" max="14596" width="10.85546875" style="30" customWidth="1"/>
    <col min="14597" max="14597" width="12.140625" style="30" customWidth="1"/>
    <col min="14598" max="14598" width="9.85546875" style="30" customWidth="1"/>
    <col min="14599" max="14599" width="15.28515625" style="30" customWidth="1"/>
    <col min="14600" max="14601" width="12.7109375" style="30" customWidth="1"/>
    <col min="14602" max="14602" width="6.7109375" style="30" customWidth="1"/>
    <col min="14603" max="14603" width="4.28515625" style="30" customWidth="1"/>
    <col min="14604" max="14604" width="14.5703125" style="30" customWidth="1"/>
    <col min="14605" max="14607" width="10.7109375" style="30" customWidth="1"/>
    <col min="14608" max="14848" width="9" style="30"/>
    <col min="14849" max="14849" width="0" style="30" hidden="1" customWidth="1"/>
    <col min="14850" max="14850" width="9.140625" style="30" customWidth="1"/>
    <col min="14851" max="14851" width="7.42578125" style="30" customWidth="1"/>
    <col min="14852" max="14852" width="10.85546875" style="30" customWidth="1"/>
    <col min="14853" max="14853" width="12.140625" style="30" customWidth="1"/>
    <col min="14854" max="14854" width="9.85546875" style="30" customWidth="1"/>
    <col min="14855" max="14855" width="15.28515625" style="30" customWidth="1"/>
    <col min="14856" max="14857" width="12.7109375" style="30" customWidth="1"/>
    <col min="14858" max="14858" width="6.7109375" style="30" customWidth="1"/>
    <col min="14859" max="14859" width="4.28515625" style="30" customWidth="1"/>
    <col min="14860" max="14860" width="14.5703125" style="30" customWidth="1"/>
    <col min="14861" max="14863" width="10.7109375" style="30" customWidth="1"/>
    <col min="14864" max="15104" width="9" style="30"/>
    <col min="15105" max="15105" width="0" style="30" hidden="1" customWidth="1"/>
    <col min="15106" max="15106" width="9.140625" style="30" customWidth="1"/>
    <col min="15107" max="15107" width="7.42578125" style="30" customWidth="1"/>
    <col min="15108" max="15108" width="10.85546875" style="30" customWidth="1"/>
    <col min="15109" max="15109" width="12.140625" style="30" customWidth="1"/>
    <col min="15110" max="15110" width="9.85546875" style="30" customWidth="1"/>
    <col min="15111" max="15111" width="15.28515625" style="30" customWidth="1"/>
    <col min="15112" max="15113" width="12.7109375" style="30" customWidth="1"/>
    <col min="15114" max="15114" width="6.7109375" style="30" customWidth="1"/>
    <col min="15115" max="15115" width="4.28515625" style="30" customWidth="1"/>
    <col min="15116" max="15116" width="14.5703125" style="30" customWidth="1"/>
    <col min="15117" max="15119" width="10.7109375" style="30" customWidth="1"/>
    <col min="15120" max="15360" width="9" style="30"/>
    <col min="15361" max="15361" width="0" style="30" hidden="1" customWidth="1"/>
    <col min="15362" max="15362" width="9.140625" style="30" customWidth="1"/>
    <col min="15363" max="15363" width="7.42578125" style="30" customWidth="1"/>
    <col min="15364" max="15364" width="10.85546875" style="30" customWidth="1"/>
    <col min="15365" max="15365" width="12.140625" style="30" customWidth="1"/>
    <col min="15366" max="15366" width="9.85546875" style="30" customWidth="1"/>
    <col min="15367" max="15367" width="15.28515625" style="30" customWidth="1"/>
    <col min="15368" max="15369" width="12.7109375" style="30" customWidth="1"/>
    <col min="15370" max="15370" width="6.7109375" style="30" customWidth="1"/>
    <col min="15371" max="15371" width="4.28515625" style="30" customWidth="1"/>
    <col min="15372" max="15372" width="14.5703125" style="30" customWidth="1"/>
    <col min="15373" max="15375" width="10.7109375" style="30" customWidth="1"/>
    <col min="15376" max="15616" width="9" style="30"/>
    <col min="15617" max="15617" width="0" style="30" hidden="1" customWidth="1"/>
    <col min="15618" max="15618" width="9.140625" style="30" customWidth="1"/>
    <col min="15619" max="15619" width="7.42578125" style="30" customWidth="1"/>
    <col min="15620" max="15620" width="10.85546875" style="30" customWidth="1"/>
    <col min="15621" max="15621" width="12.140625" style="30" customWidth="1"/>
    <col min="15622" max="15622" width="9.85546875" style="30" customWidth="1"/>
    <col min="15623" max="15623" width="15.28515625" style="30" customWidth="1"/>
    <col min="15624" max="15625" width="12.7109375" style="30" customWidth="1"/>
    <col min="15626" max="15626" width="6.7109375" style="30" customWidth="1"/>
    <col min="15627" max="15627" width="4.28515625" style="30" customWidth="1"/>
    <col min="15628" max="15628" width="14.5703125" style="30" customWidth="1"/>
    <col min="15629" max="15631" width="10.7109375" style="30" customWidth="1"/>
    <col min="15632" max="15872" width="9" style="30"/>
    <col min="15873" max="15873" width="0" style="30" hidden="1" customWidth="1"/>
    <col min="15874" max="15874" width="9.140625" style="30" customWidth="1"/>
    <col min="15875" max="15875" width="7.42578125" style="30" customWidth="1"/>
    <col min="15876" max="15876" width="10.85546875" style="30" customWidth="1"/>
    <col min="15877" max="15877" width="12.140625" style="30" customWidth="1"/>
    <col min="15878" max="15878" width="9.85546875" style="30" customWidth="1"/>
    <col min="15879" max="15879" width="15.28515625" style="30" customWidth="1"/>
    <col min="15880" max="15881" width="12.7109375" style="30" customWidth="1"/>
    <col min="15882" max="15882" width="6.7109375" style="30" customWidth="1"/>
    <col min="15883" max="15883" width="4.28515625" style="30" customWidth="1"/>
    <col min="15884" max="15884" width="14.5703125" style="30" customWidth="1"/>
    <col min="15885" max="15887" width="10.7109375" style="30" customWidth="1"/>
    <col min="15888" max="16128" width="9" style="30"/>
    <col min="16129" max="16129" width="0" style="30" hidden="1" customWidth="1"/>
    <col min="16130" max="16130" width="9.140625" style="30" customWidth="1"/>
    <col min="16131" max="16131" width="7.42578125" style="30" customWidth="1"/>
    <col min="16132" max="16132" width="10.85546875" style="30" customWidth="1"/>
    <col min="16133" max="16133" width="12.140625" style="30" customWidth="1"/>
    <col min="16134" max="16134" width="9.85546875" style="30" customWidth="1"/>
    <col min="16135" max="16135" width="15.28515625" style="30" customWidth="1"/>
    <col min="16136" max="16137" width="12.7109375" style="30" customWidth="1"/>
    <col min="16138" max="16138" width="6.7109375" style="30" customWidth="1"/>
    <col min="16139" max="16139" width="4.28515625" style="30" customWidth="1"/>
    <col min="16140" max="16140" width="14.5703125" style="30" customWidth="1"/>
    <col min="16141" max="16143" width="10.7109375" style="30" customWidth="1"/>
    <col min="16144" max="16384" width="9" style="30"/>
  </cols>
  <sheetData>
    <row r="1" spans="1:15" ht="33.75" customHeight="1" x14ac:dyDescent="0.2">
      <c r="A1" s="28" t="s">
        <v>41</v>
      </c>
      <c r="B1" s="29" t="s">
        <v>0</v>
      </c>
      <c r="C1" s="29"/>
      <c r="D1" s="29"/>
      <c r="E1" s="29"/>
      <c r="F1" s="29"/>
      <c r="G1" s="29"/>
      <c r="H1" s="29"/>
      <c r="I1" s="29"/>
      <c r="J1" s="29"/>
    </row>
    <row r="2" spans="1:15" ht="37.9" customHeight="1" x14ac:dyDescent="0.2">
      <c r="A2" s="31"/>
      <c r="B2" s="32" t="s">
        <v>1</v>
      </c>
      <c r="C2" s="33"/>
      <c r="D2" s="34"/>
      <c r="E2" s="35" t="s">
        <v>2</v>
      </c>
      <c r="F2" s="35"/>
      <c r="G2" s="35"/>
      <c r="H2" s="35"/>
      <c r="I2" s="35"/>
      <c r="J2" s="36"/>
      <c r="O2" s="37"/>
    </row>
    <row r="3" spans="1:15" ht="23.25" customHeight="1" x14ac:dyDescent="0.2">
      <c r="A3" s="31"/>
      <c r="B3" s="38" t="s">
        <v>3</v>
      </c>
      <c r="C3" s="33"/>
      <c r="D3" s="39"/>
      <c r="E3" s="39" t="s">
        <v>113</v>
      </c>
      <c r="F3" s="40"/>
      <c r="G3" s="40"/>
      <c r="H3" s="33"/>
      <c r="I3" s="41"/>
      <c r="J3" s="42"/>
      <c r="L3" s="43" t="s">
        <v>4</v>
      </c>
      <c r="M3" s="44"/>
    </row>
    <row r="4" spans="1:15" ht="23.25" customHeight="1" x14ac:dyDescent="0.2">
      <c r="A4" s="31"/>
      <c r="B4" s="45" t="s">
        <v>5</v>
      </c>
      <c r="C4" s="46"/>
      <c r="D4" s="47"/>
      <c r="E4" s="47"/>
      <c r="F4" s="48"/>
      <c r="G4" s="48"/>
      <c r="H4" s="48"/>
      <c r="I4" s="48"/>
      <c r="J4" s="49"/>
      <c r="L4" s="50" t="s">
        <v>6</v>
      </c>
      <c r="M4" s="51"/>
    </row>
    <row r="5" spans="1:15" ht="36.75" customHeight="1" x14ac:dyDescent="0.2">
      <c r="A5" s="31"/>
      <c r="B5" s="52" t="s">
        <v>7</v>
      </c>
      <c r="D5" s="53" t="s">
        <v>8</v>
      </c>
      <c r="E5" s="53"/>
      <c r="F5" s="53"/>
      <c r="G5" s="53"/>
      <c r="H5" s="54" t="s">
        <v>9</v>
      </c>
      <c r="I5" s="55" t="s">
        <v>10</v>
      </c>
      <c r="J5" s="56"/>
    </row>
    <row r="6" spans="1:15" ht="15.75" customHeight="1" x14ac:dyDescent="0.2">
      <c r="A6" s="31"/>
      <c r="B6" s="57"/>
      <c r="C6" s="58"/>
      <c r="D6" s="55"/>
      <c r="E6" s="58"/>
      <c r="F6" s="58"/>
      <c r="G6" s="58"/>
      <c r="H6" s="54" t="s">
        <v>11</v>
      </c>
      <c r="I6" s="55" t="s">
        <v>12</v>
      </c>
      <c r="J6" s="56"/>
    </row>
    <row r="7" spans="1:15" ht="15.75" customHeight="1" x14ac:dyDescent="0.2">
      <c r="A7" s="31"/>
      <c r="B7" s="59"/>
      <c r="C7" s="60"/>
      <c r="D7" s="61"/>
      <c r="E7" s="62"/>
      <c r="F7" s="62"/>
      <c r="G7" s="62"/>
      <c r="H7" s="63"/>
      <c r="I7" s="62"/>
      <c r="J7" s="64"/>
    </row>
    <row r="8" spans="1:15" ht="24" hidden="1" customHeight="1" x14ac:dyDescent="0.2">
      <c r="A8" s="31"/>
      <c r="B8" s="52" t="s">
        <v>42</v>
      </c>
      <c r="D8" s="65"/>
      <c r="H8" s="54" t="s">
        <v>9</v>
      </c>
      <c r="I8" s="65"/>
      <c r="J8" s="56"/>
    </row>
    <row r="9" spans="1:15" ht="15.75" hidden="1" customHeight="1" x14ac:dyDescent="0.2">
      <c r="A9" s="66"/>
      <c r="B9" s="31"/>
      <c r="D9" s="65"/>
      <c r="H9" s="54" t="s">
        <v>11</v>
      </c>
      <c r="I9" s="65"/>
      <c r="J9" s="56"/>
    </row>
    <row r="10" spans="1:15" ht="15.75" hidden="1" customHeight="1" thickBot="1" x14ac:dyDescent="0.25">
      <c r="A10" s="31"/>
      <c r="B10" s="67"/>
      <c r="C10" s="68"/>
      <c r="D10" s="69"/>
      <c r="E10" s="63"/>
      <c r="F10" s="63"/>
      <c r="G10" s="70"/>
      <c r="H10" s="70"/>
      <c r="I10" s="71"/>
      <c r="J10" s="64"/>
    </row>
    <row r="11" spans="1:15" ht="24" customHeight="1" x14ac:dyDescent="0.2">
      <c r="A11" s="31"/>
      <c r="B11" s="52" t="s">
        <v>13</v>
      </c>
      <c r="D11" s="8"/>
      <c r="E11" s="8"/>
      <c r="F11" s="8"/>
      <c r="G11" s="8"/>
      <c r="H11" s="54" t="s">
        <v>9</v>
      </c>
      <c r="I11" s="2"/>
      <c r="J11" s="56"/>
    </row>
    <row r="12" spans="1:15" ht="15.75" customHeight="1" x14ac:dyDescent="0.2">
      <c r="A12" s="31"/>
      <c r="B12" s="57"/>
      <c r="C12" s="58"/>
      <c r="D12" s="9"/>
      <c r="E12" s="9"/>
      <c r="F12" s="9"/>
      <c r="G12" s="9"/>
      <c r="H12" s="54" t="s">
        <v>11</v>
      </c>
      <c r="I12" s="2"/>
      <c r="J12" s="56"/>
    </row>
    <row r="13" spans="1:15" ht="15.75" customHeight="1" x14ac:dyDescent="0.2">
      <c r="A13" s="31"/>
      <c r="B13" s="59"/>
      <c r="C13" s="3"/>
      <c r="D13" s="7"/>
      <c r="E13" s="7"/>
      <c r="F13" s="7"/>
      <c r="G13" s="7"/>
      <c r="H13" s="72"/>
      <c r="I13" s="62"/>
      <c r="J13" s="64"/>
    </row>
    <row r="14" spans="1:15" ht="24" hidden="1" customHeight="1" thickBot="1" x14ac:dyDescent="0.25">
      <c r="A14" s="31"/>
      <c r="B14" s="73" t="s">
        <v>43</v>
      </c>
      <c r="C14" s="74"/>
      <c r="D14" s="75"/>
      <c r="E14" s="76"/>
      <c r="F14" s="76"/>
      <c r="G14" s="76"/>
      <c r="H14" s="77"/>
      <c r="I14" s="76"/>
      <c r="J14" s="78"/>
    </row>
    <row r="15" spans="1:15" ht="32.25" customHeight="1" x14ac:dyDescent="0.2">
      <c r="A15" s="31"/>
      <c r="B15" s="67" t="s">
        <v>30</v>
      </c>
      <c r="C15" s="79"/>
      <c r="D15" s="70"/>
      <c r="E15" s="80"/>
      <c r="F15" s="80"/>
      <c r="G15" s="81"/>
      <c r="H15" s="81"/>
      <c r="I15" s="82" t="s">
        <v>22</v>
      </c>
      <c r="J15" s="82"/>
    </row>
    <row r="16" spans="1:15" ht="23.25" customHeight="1" x14ac:dyDescent="0.2">
      <c r="A16" s="83" t="s">
        <v>44</v>
      </c>
      <c r="B16" s="84" t="s">
        <v>52</v>
      </c>
      <c r="C16" s="85"/>
      <c r="D16" s="86"/>
      <c r="E16" s="87"/>
      <c r="F16" s="87"/>
      <c r="G16" s="87"/>
      <c r="H16" s="87"/>
      <c r="I16" s="88">
        <f>Položky!G52</f>
        <v>0</v>
      </c>
      <c r="J16" s="88"/>
    </row>
    <row r="17" spans="1:10" ht="23.25" customHeight="1" x14ac:dyDescent="0.2">
      <c r="A17" s="31"/>
      <c r="B17" s="89" t="s">
        <v>22</v>
      </c>
      <c r="C17" s="90"/>
      <c r="D17" s="91"/>
      <c r="E17" s="92"/>
      <c r="F17" s="92"/>
      <c r="G17" s="92"/>
      <c r="H17" s="92"/>
      <c r="I17" s="93">
        <f>SUM(I16:J16)</f>
        <v>0</v>
      </c>
      <c r="J17" s="93"/>
    </row>
    <row r="18" spans="1:10" ht="33" customHeight="1" x14ac:dyDescent="0.2">
      <c r="A18" s="31"/>
      <c r="B18" s="94" t="s">
        <v>31</v>
      </c>
      <c r="C18" s="85"/>
      <c r="D18" s="86"/>
      <c r="E18" s="95"/>
      <c r="F18" s="96"/>
      <c r="G18" s="97"/>
      <c r="H18" s="97"/>
      <c r="I18" s="97"/>
      <c r="J18" s="98"/>
    </row>
    <row r="19" spans="1:10" ht="23.25" customHeight="1" x14ac:dyDescent="0.2">
      <c r="A19" s="31"/>
      <c r="B19" s="99" t="s">
        <v>33</v>
      </c>
      <c r="C19" s="85"/>
      <c r="D19" s="86"/>
      <c r="E19" s="100">
        <v>21</v>
      </c>
      <c r="F19" s="96" t="s">
        <v>32</v>
      </c>
      <c r="G19" s="101">
        <f>I17</f>
        <v>0</v>
      </c>
      <c r="H19" s="101"/>
      <c r="I19" s="101"/>
      <c r="J19" s="98" t="str">
        <f t="shared" ref="J19:J22" si="0">Mena</f>
        <v>CZK</v>
      </c>
    </row>
    <row r="20" spans="1:10" ht="23.25" customHeight="1" x14ac:dyDescent="0.2">
      <c r="A20" s="31"/>
      <c r="B20" s="102" t="s">
        <v>34</v>
      </c>
      <c r="C20" s="103"/>
      <c r="D20" s="70"/>
      <c r="E20" s="104">
        <f>SazbaDPH2</f>
        <v>21</v>
      </c>
      <c r="F20" s="105" t="s">
        <v>32</v>
      </c>
      <c r="G20" s="106">
        <f>ZakladDPHZakl*SazbaDPH2/100</f>
        <v>0</v>
      </c>
      <c r="H20" s="106"/>
      <c r="I20" s="106"/>
      <c r="J20" s="107" t="str">
        <f t="shared" si="0"/>
        <v>CZK</v>
      </c>
    </row>
    <row r="21" spans="1:10" ht="23.25" customHeight="1" thickBot="1" x14ac:dyDescent="0.25">
      <c r="A21" s="31"/>
      <c r="B21" s="52" t="s">
        <v>35</v>
      </c>
      <c r="C21" s="108"/>
      <c r="D21" s="109"/>
      <c r="E21" s="108"/>
      <c r="F21" s="110"/>
      <c r="G21" s="111">
        <v>0</v>
      </c>
      <c r="H21" s="111"/>
      <c r="I21" s="111"/>
      <c r="J21" s="112" t="str">
        <f t="shared" si="0"/>
        <v>CZK</v>
      </c>
    </row>
    <row r="22" spans="1:10" ht="27.75" hidden="1" customHeight="1" x14ac:dyDescent="0.2">
      <c r="A22" s="31"/>
      <c r="B22" s="113" t="s">
        <v>18</v>
      </c>
      <c r="C22" s="114"/>
      <c r="D22" s="114"/>
      <c r="E22" s="115"/>
      <c r="F22" s="116"/>
      <c r="G22" s="117" t="e">
        <f>ZakladDPHSniVypocet+ZakladDPHZaklVypocet</f>
        <v>#REF!</v>
      </c>
      <c r="H22" s="117"/>
      <c r="I22" s="117"/>
      <c r="J22" s="118" t="str">
        <f t="shared" si="0"/>
        <v>CZK</v>
      </c>
    </row>
    <row r="23" spans="1:10" ht="27.75" customHeight="1" thickBot="1" x14ac:dyDescent="0.25">
      <c r="A23" s="31"/>
      <c r="B23" s="113" t="s">
        <v>19</v>
      </c>
      <c r="C23" s="119"/>
      <c r="D23" s="119"/>
      <c r="E23" s="119"/>
      <c r="F23" s="119"/>
      <c r="G23" s="120">
        <f>ZakladDPHZakl+DPHZakl+Zaokrouhleni</f>
        <v>0</v>
      </c>
      <c r="H23" s="120"/>
      <c r="I23" s="120"/>
      <c r="J23" s="121" t="s">
        <v>36</v>
      </c>
    </row>
    <row r="24" spans="1:10" ht="12.75" customHeight="1" x14ac:dyDescent="0.2">
      <c r="A24" s="66"/>
      <c r="B24" s="31"/>
      <c r="J24" s="122"/>
    </row>
    <row r="25" spans="1:10" ht="30" customHeight="1" x14ac:dyDescent="0.2">
      <c r="A25" s="66"/>
      <c r="B25" s="31"/>
      <c r="J25" s="122"/>
    </row>
    <row r="26" spans="1:10" ht="18.75" customHeight="1" x14ac:dyDescent="0.2">
      <c r="A26" s="31"/>
      <c r="B26" s="123"/>
      <c r="C26" s="124" t="s">
        <v>37</v>
      </c>
      <c r="D26" s="125"/>
      <c r="E26" s="125"/>
      <c r="F26" s="124" t="s">
        <v>38</v>
      </c>
      <c r="G26" s="125"/>
      <c r="H26" s="4">
        <f ca="1">TODAY()</f>
        <v>45755</v>
      </c>
      <c r="I26" s="125"/>
      <c r="J26" s="122"/>
    </row>
    <row r="27" spans="1:10" ht="47.25" customHeight="1" x14ac:dyDescent="0.2">
      <c r="A27" s="66"/>
      <c r="B27" s="31"/>
      <c r="J27" s="122"/>
    </row>
    <row r="28" spans="1:10" s="128" customFormat="1" ht="18.75" customHeight="1" x14ac:dyDescent="0.2">
      <c r="A28" s="126"/>
      <c r="B28" s="127"/>
      <c r="D28" s="129"/>
      <c r="E28" s="129"/>
      <c r="G28" s="129"/>
      <c r="H28" s="129"/>
      <c r="I28" s="129"/>
      <c r="J28" s="130"/>
    </row>
    <row r="29" spans="1:10" ht="12.75" customHeight="1" x14ac:dyDescent="0.2">
      <c r="A29" s="66"/>
      <c r="B29" s="31"/>
      <c r="D29" s="131" t="s">
        <v>39</v>
      </c>
      <c r="E29" s="131"/>
      <c r="H29" s="132" t="s">
        <v>40</v>
      </c>
      <c r="J29" s="122"/>
    </row>
    <row r="30" spans="1:10" ht="13.5" customHeight="1" thickBot="1" x14ac:dyDescent="0.25">
      <c r="A30" s="133"/>
      <c r="B30" s="134"/>
      <c r="C30" s="135"/>
      <c r="D30" s="135"/>
      <c r="E30" s="135"/>
      <c r="F30" s="135"/>
      <c r="G30" s="135"/>
      <c r="H30" s="135"/>
      <c r="I30" s="135"/>
      <c r="J30" s="136"/>
    </row>
    <row r="31" spans="1:10" ht="27" hidden="1" customHeight="1" x14ac:dyDescent="0.25">
      <c r="B31" s="137" t="s">
        <v>45</v>
      </c>
      <c r="C31" s="138"/>
      <c r="D31" s="138"/>
      <c r="E31" s="138"/>
      <c r="F31" s="139"/>
      <c r="G31" s="139"/>
      <c r="H31" s="139"/>
      <c r="I31" s="139"/>
      <c r="J31" s="138"/>
    </row>
    <row r="32" spans="1:10" ht="25.5" hidden="1" customHeight="1" x14ac:dyDescent="0.2">
      <c r="A32" s="140" t="s">
        <v>46</v>
      </c>
      <c r="B32" s="141" t="s">
        <v>47</v>
      </c>
      <c r="C32" s="142" t="s">
        <v>48</v>
      </c>
      <c r="D32" s="143"/>
      <c r="E32" s="143"/>
      <c r="F32" s="144" t="e">
        <f>#REF!</f>
        <v>#REF!</v>
      </c>
      <c r="G32" s="144" t="str">
        <f>B19</f>
        <v>Základ pro základní DPH</v>
      </c>
      <c r="H32" s="145" t="s">
        <v>49</v>
      </c>
      <c r="I32" s="145" t="s">
        <v>50</v>
      </c>
      <c r="J32" s="146" t="s">
        <v>32</v>
      </c>
    </row>
    <row r="33" spans="1:10" ht="25.5" hidden="1" customHeight="1" x14ac:dyDescent="0.2">
      <c r="A33" s="140">
        <v>1</v>
      </c>
      <c r="B33" s="147"/>
      <c r="C33" s="148"/>
      <c r="D33" s="148"/>
      <c r="E33" s="148"/>
      <c r="F33" s="149" t="e">
        <f>#REF!</f>
        <v>#REF!</v>
      </c>
      <c r="G33" s="150" t="e">
        <f>#REF!</f>
        <v>#REF!</v>
      </c>
      <c r="H33" s="151" t="e">
        <f>(F33*SazbaDPH1/100)+(G33*SazbaDPH2/100)</f>
        <v>#REF!</v>
      </c>
      <c r="I33" s="151" t="e">
        <f>F33+G33+H33</f>
        <v>#REF!</v>
      </c>
      <c r="J33" s="152" t="e">
        <f>IF(CenaCelkemVypocet=0,"",I33/CenaCelkemVypocet*100)</f>
        <v>#REF!</v>
      </c>
    </row>
    <row r="34" spans="1:10" ht="25.5" hidden="1" customHeight="1" x14ac:dyDescent="0.2">
      <c r="A34" s="140"/>
      <c r="B34" s="153" t="s">
        <v>51</v>
      </c>
      <c r="C34" s="153"/>
      <c r="D34" s="153"/>
      <c r="E34" s="153"/>
      <c r="F34" s="154" t="e">
        <f>SUMIF(A33:A33,"=1",F33:F33)</f>
        <v>#REF!</v>
      </c>
      <c r="G34" s="155" t="e">
        <f>SUMIF(A33:A33,"=1",G33:G33)</f>
        <v>#REF!</v>
      </c>
      <c r="H34" s="155" t="e">
        <f>SUMIF(A33:A33,"=1",H33:H33)</f>
        <v>#REF!</v>
      </c>
      <c r="I34" s="155" t="e">
        <f>SUMIF(A33:A33,"=1",I33:I33)</f>
        <v>#REF!</v>
      </c>
      <c r="J34" s="156" t="e">
        <f>SUMIF(A33:A33,"=1",J33:J33)</f>
        <v>#REF!</v>
      </c>
    </row>
  </sheetData>
  <sheetProtection algorithmName="SHA-512" hashValue="BNIL/h4Q1jzxyy4+QGlxBxPJAR+kYgsjZUD79mQcYLX01E/y85eG6JUT+Fe/6N75+HfH9OY1+dB/4OORilU4bQ==" saltValue="8/MiX/ssOxlGuvbpFvcpHQ==" spinCount="100000" sheet="1" objects="1" scenarios="1"/>
  <mergeCells count="23">
    <mergeCell ref="D13:G13"/>
    <mergeCell ref="B1:J1"/>
    <mergeCell ref="E2:J2"/>
    <mergeCell ref="D5:G5"/>
    <mergeCell ref="D11:G11"/>
    <mergeCell ref="D12:G12"/>
    <mergeCell ref="E17:F17"/>
    <mergeCell ref="G17:H17"/>
    <mergeCell ref="I17:J17"/>
    <mergeCell ref="E15:F15"/>
    <mergeCell ref="G15:H15"/>
    <mergeCell ref="I15:J15"/>
    <mergeCell ref="E16:F16"/>
    <mergeCell ref="G16:H16"/>
    <mergeCell ref="I16:J16"/>
    <mergeCell ref="G23:I23"/>
    <mergeCell ref="D29:E29"/>
    <mergeCell ref="C33:E33"/>
    <mergeCell ref="B34:E34"/>
    <mergeCell ref="G19:I19"/>
    <mergeCell ref="G20:I20"/>
    <mergeCell ref="G21:I21"/>
    <mergeCell ref="G22:I22"/>
  </mergeCells>
  <pageMargins left="0.7" right="0.7" top="0.78740157499999996" bottom="0.78740157499999996" header="0.3" footer="0.3"/>
  <pageSetup paperSize="9" scale="6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1014"/>
  <sheetViews>
    <sheetView workbookViewId="0">
      <selection activeCell="F4" sqref="F4"/>
    </sheetView>
  </sheetViews>
  <sheetFormatPr defaultColWidth="14.42578125" defaultRowHeight="15" customHeight="1" x14ac:dyDescent="0.2"/>
  <cols>
    <col min="1" max="1" width="4.5703125" style="12" customWidth="1"/>
    <col min="2" max="2" width="13.140625" style="12" customWidth="1"/>
    <col min="3" max="3" width="44.85546875" style="12" customWidth="1"/>
    <col min="4" max="4" width="5" style="12" customWidth="1"/>
    <col min="5" max="5" width="9.28515625" style="12" customWidth="1"/>
    <col min="6" max="16384" width="14.42578125" style="12"/>
  </cols>
  <sheetData>
    <row r="1" spans="1:8" ht="15.75" customHeight="1" x14ac:dyDescent="0.25">
      <c r="A1" s="10" t="s">
        <v>0</v>
      </c>
      <c r="B1" s="11"/>
      <c r="C1" s="11"/>
      <c r="D1" s="11"/>
      <c r="E1" s="11"/>
      <c r="F1" s="11"/>
      <c r="G1" s="11"/>
    </row>
    <row r="2" spans="1:8" ht="15.75" customHeight="1" x14ac:dyDescent="0.2">
      <c r="A2" s="13"/>
      <c r="B2" s="13"/>
      <c r="C2" s="13"/>
      <c r="D2" s="13"/>
      <c r="E2" s="13"/>
      <c r="F2" s="13"/>
      <c r="G2" s="13"/>
    </row>
    <row r="3" spans="1:8" ht="25.5" x14ac:dyDescent="0.2">
      <c r="A3" s="14" t="s">
        <v>14</v>
      </c>
      <c r="B3" s="14" t="s">
        <v>15</v>
      </c>
      <c r="C3" s="15" t="s">
        <v>23</v>
      </c>
      <c r="D3" s="15" t="s">
        <v>16</v>
      </c>
      <c r="E3" s="15" t="s">
        <v>17</v>
      </c>
      <c r="F3" s="16" t="s">
        <v>20</v>
      </c>
      <c r="G3" s="16" t="s">
        <v>18</v>
      </c>
    </row>
    <row r="4" spans="1:8" ht="90" x14ac:dyDescent="0.2">
      <c r="A4" s="17">
        <v>1</v>
      </c>
      <c r="B4" s="18" t="s">
        <v>24</v>
      </c>
      <c r="C4" s="19" t="s">
        <v>106</v>
      </c>
      <c r="D4" s="20" t="s">
        <v>21</v>
      </c>
      <c r="E4" s="20">
        <v>1</v>
      </c>
      <c r="F4" s="1"/>
      <c r="G4" s="1">
        <f t="shared" ref="G4:G51" si="0">E4*F4</f>
        <v>0</v>
      </c>
    </row>
    <row r="5" spans="1:8" ht="90" x14ac:dyDescent="0.2">
      <c r="A5" s="17">
        <v>2</v>
      </c>
      <c r="B5" s="18" t="s">
        <v>24</v>
      </c>
      <c r="C5" s="19" t="s">
        <v>107</v>
      </c>
      <c r="D5" s="20" t="s">
        <v>21</v>
      </c>
      <c r="E5" s="20">
        <v>6</v>
      </c>
      <c r="F5" s="1"/>
      <c r="G5" s="1">
        <f t="shared" si="0"/>
        <v>0</v>
      </c>
      <c r="H5" s="21"/>
    </row>
    <row r="6" spans="1:8" ht="90" x14ac:dyDescent="0.2">
      <c r="A6" s="17">
        <v>3</v>
      </c>
      <c r="B6" s="18" t="s">
        <v>24</v>
      </c>
      <c r="C6" s="19" t="s">
        <v>108</v>
      </c>
      <c r="D6" s="20" t="s">
        <v>21</v>
      </c>
      <c r="E6" s="20">
        <v>1</v>
      </c>
      <c r="F6" s="1"/>
      <c r="G6" s="1">
        <f t="shared" si="0"/>
        <v>0</v>
      </c>
    </row>
    <row r="7" spans="1:8" ht="112.5" x14ac:dyDescent="0.2">
      <c r="A7" s="17">
        <v>4</v>
      </c>
      <c r="B7" s="18" t="s">
        <v>24</v>
      </c>
      <c r="C7" s="19" t="s">
        <v>109</v>
      </c>
      <c r="D7" s="20" t="s">
        <v>21</v>
      </c>
      <c r="E7" s="20">
        <v>2</v>
      </c>
      <c r="F7" s="1"/>
      <c r="G7" s="1">
        <f t="shared" si="0"/>
        <v>0</v>
      </c>
    </row>
    <row r="8" spans="1:8" ht="101.25" x14ac:dyDescent="0.2">
      <c r="A8" s="17">
        <v>5</v>
      </c>
      <c r="B8" s="18" t="s">
        <v>55</v>
      </c>
      <c r="C8" s="19" t="s">
        <v>114</v>
      </c>
      <c r="D8" s="20" t="s">
        <v>21</v>
      </c>
      <c r="E8" s="20">
        <v>1</v>
      </c>
      <c r="F8" s="1"/>
      <c r="G8" s="1">
        <f t="shared" si="0"/>
        <v>0</v>
      </c>
    </row>
    <row r="9" spans="1:8" ht="112.5" x14ac:dyDescent="0.2">
      <c r="A9" s="17">
        <v>6</v>
      </c>
      <c r="B9" s="18" t="s">
        <v>24</v>
      </c>
      <c r="C9" s="19" t="s">
        <v>110</v>
      </c>
      <c r="D9" s="20" t="s">
        <v>21</v>
      </c>
      <c r="E9" s="20">
        <v>2</v>
      </c>
      <c r="F9" s="1"/>
      <c r="G9" s="1">
        <f t="shared" si="0"/>
        <v>0</v>
      </c>
    </row>
    <row r="10" spans="1:8" ht="112.5" x14ac:dyDescent="0.2">
      <c r="A10" s="17">
        <v>7</v>
      </c>
      <c r="B10" s="18" t="s">
        <v>24</v>
      </c>
      <c r="C10" s="19" t="s">
        <v>115</v>
      </c>
      <c r="D10" s="20" t="s">
        <v>21</v>
      </c>
      <c r="E10" s="20">
        <v>2</v>
      </c>
      <c r="F10" s="1"/>
      <c r="G10" s="1">
        <f t="shared" si="0"/>
        <v>0</v>
      </c>
    </row>
    <row r="11" spans="1:8" ht="78.75" x14ac:dyDescent="0.2">
      <c r="A11" s="17">
        <v>8</v>
      </c>
      <c r="B11" s="18" t="s">
        <v>28</v>
      </c>
      <c r="C11" s="19" t="s">
        <v>66</v>
      </c>
      <c r="D11" s="20" t="s">
        <v>21</v>
      </c>
      <c r="E11" s="20">
        <v>1</v>
      </c>
      <c r="F11" s="1"/>
      <c r="G11" s="1">
        <f t="shared" si="0"/>
        <v>0</v>
      </c>
    </row>
    <row r="12" spans="1:8" ht="78.75" x14ac:dyDescent="0.2">
      <c r="A12" s="17">
        <v>9</v>
      </c>
      <c r="B12" s="18" t="s">
        <v>28</v>
      </c>
      <c r="C12" s="19" t="s">
        <v>56</v>
      </c>
      <c r="D12" s="20" t="s">
        <v>21</v>
      </c>
      <c r="E12" s="20">
        <v>1</v>
      </c>
      <c r="F12" s="1"/>
      <c r="G12" s="1">
        <f t="shared" si="0"/>
        <v>0</v>
      </c>
    </row>
    <row r="13" spans="1:8" ht="78.75" x14ac:dyDescent="0.2">
      <c r="A13" s="17">
        <v>10</v>
      </c>
      <c r="B13" s="18" t="s">
        <v>28</v>
      </c>
      <c r="C13" s="19" t="s">
        <v>67</v>
      </c>
      <c r="D13" s="20" t="s">
        <v>21</v>
      </c>
      <c r="E13" s="20">
        <v>1</v>
      </c>
      <c r="F13" s="1"/>
      <c r="G13" s="1">
        <f t="shared" si="0"/>
        <v>0</v>
      </c>
    </row>
    <row r="14" spans="1:8" ht="78.75" x14ac:dyDescent="0.2">
      <c r="A14" s="17">
        <v>11</v>
      </c>
      <c r="B14" s="18" t="s">
        <v>25</v>
      </c>
      <c r="C14" s="19" t="s">
        <v>60</v>
      </c>
      <c r="D14" s="20" t="s">
        <v>21</v>
      </c>
      <c r="E14" s="20">
        <v>1</v>
      </c>
      <c r="F14" s="1"/>
      <c r="G14" s="1">
        <f t="shared" si="0"/>
        <v>0</v>
      </c>
    </row>
    <row r="15" spans="1:8" ht="78.75" x14ac:dyDescent="0.2">
      <c r="A15" s="17">
        <v>12</v>
      </c>
      <c r="B15" s="18" t="s">
        <v>25</v>
      </c>
      <c r="C15" s="19" t="s">
        <v>68</v>
      </c>
      <c r="D15" s="20" t="s">
        <v>21</v>
      </c>
      <c r="E15" s="20">
        <v>4</v>
      </c>
      <c r="F15" s="1"/>
      <c r="G15" s="1">
        <f t="shared" si="0"/>
        <v>0</v>
      </c>
      <c r="H15" s="21"/>
    </row>
    <row r="16" spans="1:8" ht="78.75" x14ac:dyDescent="0.2">
      <c r="A16" s="17">
        <v>13</v>
      </c>
      <c r="B16" s="18" t="s">
        <v>25</v>
      </c>
      <c r="C16" s="19" t="s">
        <v>61</v>
      </c>
      <c r="D16" s="20" t="s">
        <v>21</v>
      </c>
      <c r="E16" s="20">
        <v>6</v>
      </c>
      <c r="F16" s="1"/>
      <c r="G16" s="1">
        <f t="shared" si="0"/>
        <v>0</v>
      </c>
      <c r="H16" s="21"/>
    </row>
    <row r="17" spans="1:8" ht="78.75" x14ac:dyDescent="0.2">
      <c r="A17" s="17">
        <v>14</v>
      </c>
      <c r="B17" s="18" t="s">
        <v>25</v>
      </c>
      <c r="C17" s="19" t="s">
        <v>59</v>
      </c>
      <c r="D17" s="20" t="s">
        <v>21</v>
      </c>
      <c r="E17" s="20">
        <v>10</v>
      </c>
      <c r="F17" s="1"/>
      <c r="G17" s="1">
        <f t="shared" si="0"/>
        <v>0</v>
      </c>
      <c r="H17" s="21"/>
    </row>
    <row r="18" spans="1:8" ht="67.5" x14ac:dyDescent="0.2">
      <c r="A18" s="17">
        <v>15</v>
      </c>
      <c r="B18" s="18" t="s">
        <v>29</v>
      </c>
      <c r="C18" s="19" t="s">
        <v>57</v>
      </c>
      <c r="D18" s="20" t="s">
        <v>21</v>
      </c>
      <c r="E18" s="20">
        <v>3</v>
      </c>
      <c r="F18" s="1"/>
      <c r="G18" s="1">
        <f t="shared" si="0"/>
        <v>0</v>
      </c>
      <c r="H18" s="21"/>
    </row>
    <row r="19" spans="1:8" ht="112.5" x14ac:dyDescent="0.2">
      <c r="A19" s="17">
        <v>16</v>
      </c>
      <c r="B19" s="18" t="s">
        <v>74</v>
      </c>
      <c r="C19" s="19" t="s">
        <v>116</v>
      </c>
      <c r="D19" s="20" t="s">
        <v>21</v>
      </c>
      <c r="E19" s="20">
        <v>1</v>
      </c>
      <c r="F19" s="1"/>
      <c r="G19" s="1">
        <f t="shared" si="0"/>
        <v>0</v>
      </c>
      <c r="H19" s="21"/>
    </row>
    <row r="20" spans="1:8" ht="112.5" x14ac:dyDescent="0.2">
      <c r="A20" s="17">
        <v>17</v>
      </c>
      <c r="B20" s="18" t="s">
        <v>74</v>
      </c>
      <c r="C20" s="19" t="s">
        <v>58</v>
      </c>
      <c r="D20" s="20" t="s">
        <v>21</v>
      </c>
      <c r="E20" s="20">
        <v>8</v>
      </c>
      <c r="F20" s="1"/>
      <c r="G20" s="1">
        <f t="shared" si="0"/>
        <v>0</v>
      </c>
      <c r="H20" s="21"/>
    </row>
    <row r="21" spans="1:8" ht="101.25" x14ac:dyDescent="0.2">
      <c r="A21" s="17">
        <v>18</v>
      </c>
      <c r="B21" s="18" t="s">
        <v>26</v>
      </c>
      <c r="C21" s="19" t="s">
        <v>117</v>
      </c>
      <c r="D21" s="20" t="s">
        <v>21</v>
      </c>
      <c r="E21" s="20">
        <v>1</v>
      </c>
      <c r="F21" s="1"/>
      <c r="G21" s="1">
        <f t="shared" si="0"/>
        <v>0</v>
      </c>
      <c r="H21" s="21"/>
    </row>
    <row r="22" spans="1:8" ht="101.25" x14ac:dyDescent="0.2">
      <c r="A22" s="17">
        <v>19</v>
      </c>
      <c r="B22" s="18" t="s">
        <v>26</v>
      </c>
      <c r="C22" s="19" t="s">
        <v>118</v>
      </c>
      <c r="D22" s="20" t="s">
        <v>21</v>
      </c>
      <c r="E22" s="20">
        <v>2</v>
      </c>
      <c r="F22" s="1"/>
      <c r="G22" s="1">
        <f t="shared" si="0"/>
        <v>0</v>
      </c>
      <c r="H22" s="21"/>
    </row>
    <row r="23" spans="1:8" ht="112.5" x14ac:dyDescent="0.2">
      <c r="A23" s="17">
        <v>20</v>
      </c>
      <c r="B23" s="18" t="s">
        <v>62</v>
      </c>
      <c r="C23" s="19" t="s">
        <v>63</v>
      </c>
      <c r="D23" s="20" t="s">
        <v>21</v>
      </c>
      <c r="E23" s="20">
        <v>10</v>
      </c>
      <c r="F23" s="1"/>
      <c r="G23" s="1">
        <f t="shared" si="0"/>
        <v>0</v>
      </c>
      <c r="H23" s="21"/>
    </row>
    <row r="24" spans="1:8" ht="112.5" x14ac:dyDescent="0.2">
      <c r="A24" s="17">
        <v>21</v>
      </c>
      <c r="B24" s="18" t="s">
        <v>62</v>
      </c>
      <c r="C24" s="19" t="s">
        <v>64</v>
      </c>
      <c r="D24" s="20" t="s">
        <v>21</v>
      </c>
      <c r="E24" s="20">
        <v>1</v>
      </c>
      <c r="F24" s="1"/>
      <c r="G24" s="1">
        <f t="shared" si="0"/>
        <v>0</v>
      </c>
      <c r="H24" s="21"/>
    </row>
    <row r="25" spans="1:8" ht="112.5" x14ac:dyDescent="0.2">
      <c r="A25" s="17">
        <v>22</v>
      </c>
      <c r="B25" s="18" t="s">
        <v>75</v>
      </c>
      <c r="C25" s="19" t="s">
        <v>65</v>
      </c>
      <c r="D25" s="20" t="s">
        <v>21</v>
      </c>
      <c r="E25" s="20">
        <v>1</v>
      </c>
      <c r="F25" s="1"/>
      <c r="G25" s="1">
        <f t="shared" si="0"/>
        <v>0</v>
      </c>
      <c r="H25" s="21"/>
    </row>
    <row r="26" spans="1:8" ht="112.5" x14ac:dyDescent="0.2">
      <c r="A26" s="17">
        <v>23</v>
      </c>
      <c r="B26" s="18" t="s">
        <v>75</v>
      </c>
      <c r="C26" s="19" t="s">
        <v>69</v>
      </c>
      <c r="D26" s="20" t="s">
        <v>21</v>
      </c>
      <c r="E26" s="20">
        <v>3</v>
      </c>
      <c r="F26" s="1"/>
      <c r="G26" s="1">
        <f t="shared" si="0"/>
        <v>0</v>
      </c>
      <c r="H26" s="21"/>
    </row>
    <row r="27" spans="1:8" ht="90" x14ac:dyDescent="0.2">
      <c r="A27" s="17">
        <v>24</v>
      </c>
      <c r="B27" s="18" t="s">
        <v>70</v>
      </c>
      <c r="C27" s="19" t="s">
        <v>120</v>
      </c>
      <c r="D27" s="20" t="s">
        <v>21</v>
      </c>
      <c r="E27" s="20">
        <v>1</v>
      </c>
      <c r="F27" s="1"/>
      <c r="G27" s="1">
        <f t="shared" si="0"/>
        <v>0</v>
      </c>
      <c r="H27" s="21"/>
    </row>
    <row r="28" spans="1:8" ht="90" x14ac:dyDescent="0.2">
      <c r="A28" s="17">
        <v>25</v>
      </c>
      <c r="B28" s="18" t="s">
        <v>70</v>
      </c>
      <c r="C28" s="19" t="s">
        <v>119</v>
      </c>
      <c r="D28" s="20" t="s">
        <v>21</v>
      </c>
      <c r="E28" s="20">
        <v>1</v>
      </c>
      <c r="F28" s="1"/>
      <c r="G28" s="1">
        <f t="shared" si="0"/>
        <v>0</v>
      </c>
      <c r="H28" s="21"/>
    </row>
    <row r="29" spans="1:8" ht="78.75" x14ac:dyDescent="0.2">
      <c r="A29" s="17">
        <v>26</v>
      </c>
      <c r="B29" s="18" t="s">
        <v>27</v>
      </c>
      <c r="C29" s="22" t="s">
        <v>71</v>
      </c>
      <c r="D29" s="20" t="s">
        <v>21</v>
      </c>
      <c r="E29" s="20">
        <v>4</v>
      </c>
      <c r="F29" s="1"/>
      <c r="G29" s="1">
        <f t="shared" si="0"/>
        <v>0</v>
      </c>
      <c r="H29" s="21"/>
    </row>
    <row r="30" spans="1:8" ht="78.75" x14ac:dyDescent="0.2">
      <c r="A30" s="17">
        <v>27</v>
      </c>
      <c r="B30" s="18" t="s">
        <v>27</v>
      </c>
      <c r="C30" s="22" t="s">
        <v>72</v>
      </c>
      <c r="D30" s="20" t="s">
        <v>21</v>
      </c>
      <c r="E30" s="20">
        <v>8</v>
      </c>
      <c r="F30" s="1"/>
      <c r="G30" s="1">
        <f t="shared" si="0"/>
        <v>0</v>
      </c>
      <c r="H30" s="21"/>
    </row>
    <row r="31" spans="1:8" ht="78.75" x14ac:dyDescent="0.2">
      <c r="A31" s="17">
        <v>28</v>
      </c>
      <c r="B31" s="18" t="s">
        <v>27</v>
      </c>
      <c r="C31" s="22" t="s">
        <v>73</v>
      </c>
      <c r="D31" s="20" t="s">
        <v>21</v>
      </c>
      <c r="E31" s="20">
        <v>1</v>
      </c>
      <c r="F31" s="1"/>
      <c r="G31" s="1">
        <f t="shared" si="0"/>
        <v>0</v>
      </c>
      <c r="H31" s="21"/>
    </row>
    <row r="32" spans="1:8" ht="78.75" x14ac:dyDescent="0.2">
      <c r="A32" s="17">
        <v>29</v>
      </c>
      <c r="B32" s="18" t="s">
        <v>76</v>
      </c>
      <c r="C32" s="22" t="s">
        <v>79</v>
      </c>
      <c r="D32" s="20" t="s">
        <v>21</v>
      </c>
      <c r="E32" s="20">
        <v>2</v>
      </c>
      <c r="F32" s="1"/>
      <c r="G32" s="1">
        <f t="shared" si="0"/>
        <v>0</v>
      </c>
      <c r="H32" s="21"/>
    </row>
    <row r="33" spans="1:8" ht="78.75" x14ac:dyDescent="0.2">
      <c r="A33" s="17">
        <v>30</v>
      </c>
      <c r="B33" s="18" t="s">
        <v>76</v>
      </c>
      <c r="C33" s="22" t="s">
        <v>78</v>
      </c>
      <c r="D33" s="20" t="s">
        <v>21</v>
      </c>
      <c r="E33" s="20">
        <v>2</v>
      </c>
      <c r="F33" s="1"/>
      <c r="G33" s="1">
        <f t="shared" si="0"/>
        <v>0</v>
      </c>
      <c r="H33" s="21"/>
    </row>
    <row r="34" spans="1:8" ht="78.75" x14ac:dyDescent="0.2">
      <c r="A34" s="17">
        <v>31</v>
      </c>
      <c r="B34" s="18" t="s">
        <v>76</v>
      </c>
      <c r="C34" s="22" t="s">
        <v>77</v>
      </c>
      <c r="D34" s="20" t="s">
        <v>21</v>
      </c>
      <c r="E34" s="20">
        <v>1</v>
      </c>
      <c r="F34" s="1"/>
      <c r="G34" s="1">
        <f t="shared" si="0"/>
        <v>0</v>
      </c>
      <c r="H34" s="21"/>
    </row>
    <row r="35" spans="1:8" ht="101.25" x14ac:dyDescent="0.2">
      <c r="A35" s="17">
        <v>32</v>
      </c>
      <c r="B35" s="18" t="s">
        <v>80</v>
      </c>
      <c r="C35" s="22" t="s">
        <v>81</v>
      </c>
      <c r="D35" s="20" t="s">
        <v>21</v>
      </c>
      <c r="E35" s="20">
        <v>1</v>
      </c>
      <c r="F35" s="1"/>
      <c r="G35" s="1">
        <f t="shared" si="0"/>
        <v>0</v>
      </c>
      <c r="H35" s="21"/>
    </row>
    <row r="36" spans="1:8" ht="101.25" x14ac:dyDescent="0.2">
      <c r="A36" s="17">
        <v>33</v>
      </c>
      <c r="B36" s="18" t="s">
        <v>80</v>
      </c>
      <c r="C36" s="22" t="s">
        <v>99</v>
      </c>
      <c r="D36" s="20" t="s">
        <v>21</v>
      </c>
      <c r="E36" s="20">
        <v>1</v>
      </c>
      <c r="F36" s="1"/>
      <c r="G36" s="1">
        <f t="shared" si="0"/>
        <v>0</v>
      </c>
      <c r="H36" s="21"/>
    </row>
    <row r="37" spans="1:8" ht="101.25" x14ac:dyDescent="0.2">
      <c r="A37" s="17">
        <v>34</v>
      </c>
      <c r="B37" s="18" t="s">
        <v>80</v>
      </c>
      <c r="C37" s="22" t="s">
        <v>82</v>
      </c>
      <c r="D37" s="20" t="s">
        <v>21</v>
      </c>
      <c r="E37" s="20">
        <v>2</v>
      </c>
      <c r="F37" s="1"/>
      <c r="G37" s="1">
        <f t="shared" si="0"/>
        <v>0</v>
      </c>
      <c r="H37" s="21"/>
    </row>
    <row r="38" spans="1:8" ht="112.5" x14ac:dyDescent="0.2">
      <c r="A38" s="17">
        <v>35</v>
      </c>
      <c r="B38" s="18" t="s">
        <v>83</v>
      </c>
      <c r="C38" s="19" t="s">
        <v>84</v>
      </c>
      <c r="D38" s="20" t="s">
        <v>21</v>
      </c>
      <c r="E38" s="20">
        <v>1</v>
      </c>
      <c r="F38" s="1"/>
      <c r="G38" s="1">
        <f t="shared" si="0"/>
        <v>0</v>
      </c>
      <c r="H38" s="21"/>
    </row>
    <row r="39" spans="1:8" ht="112.5" x14ac:dyDescent="0.2">
      <c r="A39" s="17">
        <v>36</v>
      </c>
      <c r="B39" s="18" t="s">
        <v>83</v>
      </c>
      <c r="C39" s="19" t="s">
        <v>121</v>
      </c>
      <c r="D39" s="20" t="s">
        <v>21</v>
      </c>
      <c r="E39" s="20">
        <v>1</v>
      </c>
      <c r="F39" s="1"/>
      <c r="G39" s="1">
        <f t="shared" si="0"/>
        <v>0</v>
      </c>
      <c r="H39" s="21"/>
    </row>
    <row r="40" spans="1:8" ht="101.25" x14ac:dyDescent="0.2">
      <c r="A40" s="17">
        <v>37</v>
      </c>
      <c r="B40" s="18" t="s">
        <v>85</v>
      </c>
      <c r="C40" s="19" t="s">
        <v>122</v>
      </c>
      <c r="D40" s="20" t="s">
        <v>21</v>
      </c>
      <c r="E40" s="20">
        <v>1</v>
      </c>
      <c r="F40" s="1"/>
      <c r="G40" s="1">
        <f t="shared" si="0"/>
        <v>0</v>
      </c>
      <c r="H40" s="21"/>
    </row>
    <row r="41" spans="1:8" ht="101.25" x14ac:dyDescent="0.2">
      <c r="A41" s="17">
        <v>38</v>
      </c>
      <c r="B41" s="18" t="s">
        <v>85</v>
      </c>
      <c r="C41" s="19" t="s">
        <v>123</v>
      </c>
      <c r="D41" s="20" t="s">
        <v>21</v>
      </c>
      <c r="E41" s="20">
        <v>1</v>
      </c>
      <c r="F41" s="1"/>
      <c r="G41" s="1">
        <f t="shared" si="0"/>
        <v>0</v>
      </c>
      <c r="H41" s="21"/>
    </row>
    <row r="42" spans="1:8" ht="56.25" x14ac:dyDescent="0.2">
      <c r="A42" s="17">
        <v>39</v>
      </c>
      <c r="B42" s="18" t="s">
        <v>86</v>
      </c>
      <c r="C42" s="19" t="s">
        <v>87</v>
      </c>
      <c r="D42" s="20" t="s">
        <v>21</v>
      </c>
      <c r="E42" s="20">
        <v>1</v>
      </c>
      <c r="F42" s="1"/>
      <c r="G42" s="1">
        <f t="shared" si="0"/>
        <v>0</v>
      </c>
      <c r="H42" s="21"/>
    </row>
    <row r="43" spans="1:8" ht="67.5" x14ac:dyDescent="0.2">
      <c r="A43" s="17">
        <v>40</v>
      </c>
      <c r="B43" s="18" t="s">
        <v>54</v>
      </c>
      <c r="C43" s="19" t="s">
        <v>88</v>
      </c>
      <c r="D43" s="20" t="s">
        <v>21</v>
      </c>
      <c r="E43" s="20">
        <v>1</v>
      </c>
      <c r="F43" s="1"/>
      <c r="G43" s="1">
        <f t="shared" si="0"/>
        <v>0</v>
      </c>
      <c r="H43" s="21"/>
    </row>
    <row r="44" spans="1:8" ht="67.5" x14ac:dyDescent="0.2">
      <c r="A44" s="17">
        <v>41</v>
      </c>
      <c r="B44" s="18" t="s">
        <v>53</v>
      </c>
      <c r="C44" s="19" t="s">
        <v>89</v>
      </c>
      <c r="D44" s="20" t="s">
        <v>21</v>
      </c>
      <c r="E44" s="20">
        <v>1</v>
      </c>
      <c r="F44" s="1"/>
      <c r="G44" s="1">
        <f t="shared" si="0"/>
        <v>0</v>
      </c>
      <c r="H44" s="21"/>
    </row>
    <row r="45" spans="1:8" ht="67.5" x14ac:dyDescent="0.2">
      <c r="A45" s="17">
        <v>42</v>
      </c>
      <c r="B45" s="18" t="s">
        <v>53</v>
      </c>
      <c r="C45" s="19" t="s">
        <v>90</v>
      </c>
      <c r="D45" s="20" t="s">
        <v>21</v>
      </c>
      <c r="E45" s="20">
        <v>2</v>
      </c>
      <c r="F45" s="1"/>
      <c r="G45" s="1">
        <f t="shared" si="0"/>
        <v>0</v>
      </c>
      <c r="H45" s="21"/>
    </row>
    <row r="46" spans="1:8" ht="56.25" x14ac:dyDescent="0.2">
      <c r="A46" s="17">
        <v>43</v>
      </c>
      <c r="B46" s="18" t="s">
        <v>91</v>
      </c>
      <c r="C46" s="19" t="s">
        <v>126</v>
      </c>
      <c r="D46" s="20" t="s">
        <v>21</v>
      </c>
      <c r="E46" s="20">
        <v>1</v>
      </c>
      <c r="F46" s="1"/>
      <c r="G46" s="1">
        <f t="shared" si="0"/>
        <v>0</v>
      </c>
      <c r="H46" s="21"/>
    </row>
    <row r="47" spans="1:8" ht="112.5" x14ac:dyDescent="0.2">
      <c r="A47" s="17">
        <v>44</v>
      </c>
      <c r="B47" s="18" t="s">
        <v>92</v>
      </c>
      <c r="C47" s="19" t="s">
        <v>111</v>
      </c>
      <c r="D47" s="20" t="s">
        <v>93</v>
      </c>
      <c r="E47" s="20">
        <v>10</v>
      </c>
      <c r="F47" s="1"/>
      <c r="G47" s="1">
        <f t="shared" si="0"/>
        <v>0</v>
      </c>
      <c r="H47" s="21"/>
    </row>
    <row r="48" spans="1:8" ht="112.5" x14ac:dyDescent="0.2">
      <c r="A48" s="17">
        <v>45</v>
      </c>
      <c r="B48" s="18" t="s">
        <v>94</v>
      </c>
      <c r="C48" s="19" t="s">
        <v>112</v>
      </c>
      <c r="D48" s="20" t="s">
        <v>21</v>
      </c>
      <c r="E48" s="20">
        <v>1</v>
      </c>
      <c r="F48" s="1"/>
      <c r="G48" s="1">
        <f t="shared" si="0"/>
        <v>0</v>
      </c>
      <c r="H48" s="21"/>
    </row>
    <row r="49" spans="1:8" ht="67.5" x14ac:dyDescent="0.2">
      <c r="A49" s="17">
        <v>46</v>
      </c>
      <c r="B49" s="18" t="s">
        <v>95</v>
      </c>
      <c r="C49" s="19" t="s">
        <v>97</v>
      </c>
      <c r="D49" s="20" t="s">
        <v>21</v>
      </c>
      <c r="E49" s="20">
        <v>20</v>
      </c>
      <c r="F49" s="1"/>
      <c r="G49" s="1">
        <f t="shared" si="0"/>
        <v>0</v>
      </c>
      <c r="H49" s="21"/>
    </row>
    <row r="50" spans="1:8" ht="67.5" x14ac:dyDescent="0.2">
      <c r="A50" s="17">
        <v>47</v>
      </c>
      <c r="B50" s="18" t="s">
        <v>96</v>
      </c>
      <c r="C50" s="19" t="s">
        <v>98</v>
      </c>
      <c r="D50" s="20" t="s">
        <v>21</v>
      </c>
      <c r="E50" s="20">
        <v>1</v>
      </c>
      <c r="F50" s="1"/>
      <c r="G50" s="1">
        <f t="shared" si="0"/>
        <v>0</v>
      </c>
      <c r="H50" s="21"/>
    </row>
    <row r="51" spans="1:8" ht="56.25" x14ac:dyDescent="0.2">
      <c r="A51" s="17">
        <v>48</v>
      </c>
      <c r="B51" s="18" t="s">
        <v>124</v>
      </c>
      <c r="C51" s="19" t="s">
        <v>127</v>
      </c>
      <c r="D51" s="20" t="s">
        <v>21</v>
      </c>
      <c r="E51" s="20">
        <v>60</v>
      </c>
      <c r="F51" s="1"/>
      <c r="G51" s="1">
        <f t="shared" si="0"/>
        <v>0</v>
      </c>
      <c r="H51" s="21"/>
    </row>
    <row r="52" spans="1:8" ht="21" customHeight="1" x14ac:dyDescent="0.2">
      <c r="A52" s="23"/>
      <c r="B52" s="24" t="s">
        <v>22</v>
      </c>
      <c r="C52" s="25"/>
      <c r="D52" s="26"/>
      <c r="E52" s="26"/>
      <c r="F52" s="27"/>
      <c r="G52" s="27">
        <f>SUM(G4:G51)</f>
        <v>0</v>
      </c>
    </row>
    <row r="53" spans="1:8" ht="15.75" customHeight="1" x14ac:dyDescent="0.2"/>
    <row r="54" spans="1:8" ht="15.75" customHeight="1" x14ac:dyDescent="0.2"/>
    <row r="55" spans="1:8" ht="15.75" customHeight="1" x14ac:dyDescent="0.2"/>
    <row r="56" spans="1:8" ht="15.75" customHeight="1" x14ac:dyDescent="0.2"/>
    <row r="57" spans="1:8" ht="15.75" customHeight="1" x14ac:dyDescent="0.2"/>
    <row r="58" spans="1:8" ht="15.75" customHeight="1" x14ac:dyDescent="0.2"/>
    <row r="59" spans="1:8" ht="15.75" customHeight="1" x14ac:dyDescent="0.2"/>
    <row r="60" spans="1:8" ht="15.75" customHeight="1" x14ac:dyDescent="0.2"/>
    <row r="61" spans="1:8" ht="15.75" customHeight="1" x14ac:dyDescent="0.2"/>
    <row r="62" spans="1:8" ht="15.75" customHeight="1" x14ac:dyDescent="0.2"/>
    <row r="63" spans="1:8" ht="15.75" customHeight="1" x14ac:dyDescent="0.2"/>
    <row r="64" spans="1:8" ht="15.75" customHeight="1" x14ac:dyDescent="0.2"/>
    <row r="65" s="12" customFormat="1" ht="15.75" customHeight="1" x14ac:dyDescent="0.2"/>
    <row r="66" s="12" customFormat="1" ht="15.75" customHeight="1" x14ac:dyDescent="0.2"/>
    <row r="67" s="12" customFormat="1" ht="15.75" customHeight="1" x14ac:dyDescent="0.2"/>
    <row r="68" s="12" customFormat="1" ht="15.75" customHeight="1" x14ac:dyDescent="0.2"/>
    <row r="69" s="12" customFormat="1" ht="15.75" customHeight="1" x14ac:dyDescent="0.2"/>
    <row r="70" s="12" customFormat="1" ht="15.75" customHeight="1" x14ac:dyDescent="0.2"/>
    <row r="71" s="12" customFormat="1" ht="15.75" customHeight="1" x14ac:dyDescent="0.2"/>
    <row r="72" s="12" customFormat="1" ht="15.75" customHeight="1" x14ac:dyDescent="0.2"/>
    <row r="73" s="12" customFormat="1" ht="15.75" customHeight="1" x14ac:dyDescent="0.2"/>
    <row r="74" s="12" customFormat="1" ht="15.75" customHeight="1" x14ac:dyDescent="0.2"/>
    <row r="75" s="12" customFormat="1" ht="15.75" customHeight="1" x14ac:dyDescent="0.2"/>
    <row r="76" s="12" customFormat="1" ht="15.75" customHeight="1" x14ac:dyDescent="0.2"/>
    <row r="77" s="12" customFormat="1" ht="15.75" customHeight="1" x14ac:dyDescent="0.2"/>
    <row r="78" s="12" customFormat="1" ht="15.75" customHeight="1" x14ac:dyDescent="0.2"/>
    <row r="79" s="12" customFormat="1" ht="15.75" customHeight="1" x14ac:dyDescent="0.2"/>
    <row r="80" s="12" customFormat="1" ht="15.75" customHeight="1" x14ac:dyDescent="0.2"/>
    <row r="81" s="12" customFormat="1" ht="15.75" customHeight="1" x14ac:dyDescent="0.2"/>
    <row r="82" s="12" customFormat="1" ht="15.75" customHeight="1" x14ac:dyDescent="0.2"/>
    <row r="83" s="12" customFormat="1" ht="15.75" customHeight="1" x14ac:dyDescent="0.2"/>
    <row r="84" s="12" customFormat="1" ht="15.75" customHeight="1" x14ac:dyDescent="0.2"/>
    <row r="85" s="12" customFormat="1" ht="15.75" customHeight="1" x14ac:dyDescent="0.2"/>
    <row r="86" s="12" customFormat="1" ht="15.75" customHeight="1" x14ac:dyDescent="0.2"/>
    <row r="87" s="12" customFormat="1" ht="15.75" customHeight="1" x14ac:dyDescent="0.2"/>
    <row r="88" s="12" customFormat="1" ht="15.75" customHeight="1" x14ac:dyDescent="0.2"/>
    <row r="89" s="12" customFormat="1" ht="15.75" customHeight="1" x14ac:dyDescent="0.2"/>
    <row r="90" s="12" customFormat="1" ht="15.75" customHeight="1" x14ac:dyDescent="0.2"/>
    <row r="91" s="12" customFormat="1" ht="15.75" customHeight="1" x14ac:dyDescent="0.2"/>
    <row r="92" s="12" customFormat="1" ht="15.75" customHeight="1" x14ac:dyDescent="0.2"/>
    <row r="93" s="12" customFormat="1" ht="15.75" customHeight="1" x14ac:dyDescent="0.2"/>
    <row r="94" s="12" customFormat="1" ht="15.75" customHeight="1" x14ac:dyDescent="0.2"/>
    <row r="95" s="12" customFormat="1" ht="15.75" customHeight="1" x14ac:dyDescent="0.2"/>
    <row r="96" s="12" customFormat="1" ht="15.75" customHeight="1" x14ac:dyDescent="0.2"/>
    <row r="97" s="12" customFormat="1" ht="15.75" customHeight="1" x14ac:dyDescent="0.2"/>
    <row r="98" s="12" customFormat="1" ht="15.75" customHeight="1" x14ac:dyDescent="0.2"/>
    <row r="99" s="12" customFormat="1" ht="15.75" customHeight="1" x14ac:dyDescent="0.2"/>
    <row r="100" s="12" customFormat="1" ht="15.75" customHeight="1" x14ac:dyDescent="0.2"/>
    <row r="101" s="12" customFormat="1" ht="15.75" customHeight="1" x14ac:dyDescent="0.2"/>
    <row r="102" s="12" customFormat="1" ht="15.75" customHeight="1" x14ac:dyDescent="0.2"/>
    <row r="103" s="12" customFormat="1" ht="15.75" customHeight="1" x14ac:dyDescent="0.2"/>
    <row r="104" s="12" customFormat="1" ht="15.75" customHeight="1" x14ac:dyDescent="0.2"/>
    <row r="105" s="12" customFormat="1" ht="15.75" customHeight="1" x14ac:dyDescent="0.2"/>
    <row r="106" s="12" customFormat="1" ht="15.75" customHeight="1" x14ac:dyDescent="0.2"/>
    <row r="107" s="12" customFormat="1" ht="15.75" customHeight="1" x14ac:dyDescent="0.2"/>
    <row r="108" s="12" customFormat="1" ht="15.75" customHeight="1" x14ac:dyDescent="0.2"/>
    <row r="109" s="12" customFormat="1" ht="15.75" customHeight="1" x14ac:dyDescent="0.2"/>
    <row r="110" s="12" customFormat="1" ht="15.75" customHeight="1" x14ac:dyDescent="0.2"/>
    <row r="111" s="12" customFormat="1" ht="15.75" customHeight="1" x14ac:dyDescent="0.2"/>
    <row r="112" s="12" customFormat="1" ht="15.75" customHeight="1" x14ac:dyDescent="0.2"/>
    <row r="113" s="12" customFormat="1" ht="15.75" customHeight="1" x14ac:dyDescent="0.2"/>
    <row r="114" s="12" customFormat="1" ht="15.75" customHeight="1" x14ac:dyDescent="0.2"/>
    <row r="115" s="12" customFormat="1" ht="15.75" customHeight="1" x14ac:dyDescent="0.2"/>
    <row r="116" s="12" customFormat="1" ht="15.75" customHeight="1" x14ac:dyDescent="0.2"/>
    <row r="117" s="12" customFormat="1" ht="15.75" customHeight="1" x14ac:dyDescent="0.2"/>
    <row r="118" s="12" customFormat="1" ht="15.75" customHeight="1" x14ac:dyDescent="0.2"/>
    <row r="119" s="12" customFormat="1" ht="15.75" customHeight="1" x14ac:dyDescent="0.2"/>
    <row r="120" s="12" customFormat="1" ht="15.75" customHeight="1" x14ac:dyDescent="0.2"/>
    <row r="121" s="12" customFormat="1" ht="15.75" customHeight="1" x14ac:dyDescent="0.2"/>
    <row r="122" s="12" customFormat="1" ht="15.75" customHeight="1" x14ac:dyDescent="0.2"/>
    <row r="123" s="12" customFormat="1" ht="15.75" customHeight="1" x14ac:dyDescent="0.2"/>
    <row r="124" s="12" customFormat="1" ht="15.75" customHeight="1" x14ac:dyDescent="0.2"/>
    <row r="125" s="12" customFormat="1" ht="15.75" customHeight="1" x14ac:dyDescent="0.2"/>
    <row r="126" s="12" customFormat="1" ht="15.75" customHeight="1" x14ac:dyDescent="0.2"/>
    <row r="127" s="12" customFormat="1" ht="15.75" customHeight="1" x14ac:dyDescent="0.2"/>
    <row r="128" s="12" customFormat="1" ht="15.75" customHeight="1" x14ac:dyDescent="0.2"/>
    <row r="129" s="12" customFormat="1" ht="15.75" customHeight="1" x14ac:dyDescent="0.2"/>
    <row r="130" s="12" customFormat="1" ht="15.75" customHeight="1" x14ac:dyDescent="0.2"/>
    <row r="131" s="12" customFormat="1" ht="15.75" customHeight="1" x14ac:dyDescent="0.2"/>
    <row r="132" s="12" customFormat="1" ht="15.75" customHeight="1" x14ac:dyDescent="0.2"/>
    <row r="133" s="12" customFormat="1" ht="15.75" customHeight="1" x14ac:dyDescent="0.2"/>
    <row r="134" s="12" customFormat="1" ht="15.75" customHeight="1" x14ac:dyDescent="0.2"/>
    <row r="135" s="12" customFormat="1" ht="15.75" customHeight="1" x14ac:dyDescent="0.2"/>
    <row r="136" s="12" customFormat="1" ht="15.75" customHeight="1" x14ac:dyDescent="0.2"/>
    <row r="137" s="12" customFormat="1" ht="15.75" customHeight="1" x14ac:dyDescent="0.2"/>
    <row r="138" s="12" customFormat="1" ht="15.75" customHeight="1" x14ac:dyDescent="0.2"/>
    <row r="139" s="12" customFormat="1" ht="15.75" customHeight="1" x14ac:dyDescent="0.2"/>
    <row r="140" s="12" customFormat="1" ht="15.75" customHeight="1" x14ac:dyDescent="0.2"/>
    <row r="141" s="12" customFormat="1" ht="15.75" customHeight="1" x14ac:dyDescent="0.2"/>
    <row r="142" s="12" customFormat="1" ht="15.75" customHeight="1" x14ac:dyDescent="0.2"/>
    <row r="143" s="12" customFormat="1" ht="15.75" customHeight="1" x14ac:dyDescent="0.2"/>
    <row r="144" s="12" customFormat="1" ht="15.75" customHeight="1" x14ac:dyDescent="0.2"/>
    <row r="145" s="12" customFormat="1" ht="15.75" customHeight="1" x14ac:dyDescent="0.2"/>
    <row r="146" s="12" customFormat="1" ht="15.75" customHeight="1" x14ac:dyDescent="0.2"/>
    <row r="147" s="12" customFormat="1" ht="15.75" customHeight="1" x14ac:dyDescent="0.2"/>
    <row r="148" s="12" customFormat="1" ht="15.75" customHeight="1" x14ac:dyDescent="0.2"/>
    <row r="149" s="12" customFormat="1" ht="15.75" customHeight="1" x14ac:dyDescent="0.2"/>
    <row r="150" s="12" customFormat="1" ht="15.75" customHeight="1" x14ac:dyDescent="0.2"/>
    <row r="151" s="12" customFormat="1" ht="15.75" customHeight="1" x14ac:dyDescent="0.2"/>
    <row r="152" s="12" customFormat="1" ht="15.75" customHeight="1" x14ac:dyDescent="0.2"/>
    <row r="153" s="12" customFormat="1" ht="15.75" customHeight="1" x14ac:dyDescent="0.2"/>
    <row r="154" s="12" customFormat="1" ht="15.75" customHeight="1" x14ac:dyDescent="0.2"/>
    <row r="155" s="12" customFormat="1" ht="15.75" customHeight="1" x14ac:dyDescent="0.2"/>
    <row r="156" s="12" customFormat="1" ht="15.75" customHeight="1" x14ac:dyDescent="0.2"/>
    <row r="157" s="12" customFormat="1" ht="15.75" customHeight="1" x14ac:dyDescent="0.2"/>
    <row r="158" s="12" customFormat="1" ht="15.75" customHeight="1" x14ac:dyDescent="0.2"/>
    <row r="159" s="12" customFormat="1" ht="15.75" customHeight="1" x14ac:dyDescent="0.2"/>
    <row r="160" s="12" customFormat="1" ht="15.75" customHeight="1" x14ac:dyDescent="0.2"/>
    <row r="161" s="12" customFormat="1" ht="15.75" customHeight="1" x14ac:dyDescent="0.2"/>
    <row r="162" s="12" customFormat="1" ht="15.75" customHeight="1" x14ac:dyDescent="0.2"/>
    <row r="163" s="12" customFormat="1" ht="15.75" customHeight="1" x14ac:dyDescent="0.2"/>
    <row r="164" s="12" customFormat="1" ht="15.75" customHeight="1" x14ac:dyDescent="0.2"/>
    <row r="165" s="12" customFormat="1" ht="15.75" customHeight="1" x14ac:dyDescent="0.2"/>
    <row r="166" s="12" customFormat="1" ht="15.75" customHeight="1" x14ac:dyDescent="0.2"/>
    <row r="167" s="12" customFormat="1" ht="15.75" customHeight="1" x14ac:dyDescent="0.2"/>
    <row r="168" s="12" customFormat="1" ht="15.75" customHeight="1" x14ac:dyDescent="0.2"/>
    <row r="169" s="12" customFormat="1" ht="15.75" customHeight="1" x14ac:dyDescent="0.2"/>
    <row r="170" s="12" customFormat="1" ht="15.75" customHeight="1" x14ac:dyDescent="0.2"/>
    <row r="171" s="12" customFormat="1" ht="15.75" customHeight="1" x14ac:dyDescent="0.2"/>
    <row r="172" s="12" customFormat="1" ht="15.75" customHeight="1" x14ac:dyDescent="0.2"/>
    <row r="173" s="12" customFormat="1" ht="15.75" customHeight="1" x14ac:dyDescent="0.2"/>
    <row r="174" s="12" customFormat="1" ht="15.75" customHeight="1" x14ac:dyDescent="0.2"/>
    <row r="175" s="12" customFormat="1" ht="15.75" customHeight="1" x14ac:dyDescent="0.2"/>
    <row r="176" s="12" customFormat="1" ht="15.75" customHeight="1" x14ac:dyDescent="0.2"/>
    <row r="177" s="12" customFormat="1" ht="15.75" customHeight="1" x14ac:dyDescent="0.2"/>
    <row r="178" s="12" customFormat="1" ht="15.75" customHeight="1" x14ac:dyDescent="0.2"/>
    <row r="179" s="12" customFormat="1" ht="15.75" customHeight="1" x14ac:dyDescent="0.2"/>
    <row r="180" s="12" customFormat="1" ht="15.75" customHeight="1" x14ac:dyDescent="0.2"/>
    <row r="181" s="12" customFormat="1" ht="15.75" customHeight="1" x14ac:dyDescent="0.2"/>
    <row r="182" s="12" customFormat="1" ht="15.75" customHeight="1" x14ac:dyDescent="0.2"/>
    <row r="183" s="12" customFormat="1" ht="15.75" customHeight="1" x14ac:dyDescent="0.2"/>
    <row r="184" s="12" customFormat="1" ht="15.75" customHeight="1" x14ac:dyDescent="0.2"/>
    <row r="185" s="12" customFormat="1" ht="15.75" customHeight="1" x14ac:dyDescent="0.2"/>
    <row r="186" s="12" customFormat="1" ht="15.75" customHeight="1" x14ac:dyDescent="0.2"/>
    <row r="187" s="12" customFormat="1" ht="15.75" customHeight="1" x14ac:dyDescent="0.2"/>
    <row r="188" s="12" customFormat="1" ht="15.75" customHeight="1" x14ac:dyDescent="0.2"/>
    <row r="189" s="12" customFormat="1" ht="15.75" customHeight="1" x14ac:dyDescent="0.2"/>
    <row r="190" s="12" customFormat="1" ht="15.75" customHeight="1" x14ac:dyDescent="0.2"/>
    <row r="191" s="12" customFormat="1" ht="15.75" customHeight="1" x14ac:dyDescent="0.2"/>
    <row r="192" s="12" customFormat="1" ht="15.75" customHeight="1" x14ac:dyDescent="0.2"/>
    <row r="193" s="12" customFormat="1" ht="15.75" customHeight="1" x14ac:dyDescent="0.2"/>
    <row r="194" s="12" customFormat="1" ht="15.75" customHeight="1" x14ac:dyDescent="0.2"/>
    <row r="195" s="12" customFormat="1" ht="15.75" customHeight="1" x14ac:dyDescent="0.2"/>
    <row r="196" s="12" customFormat="1" ht="15.75" customHeight="1" x14ac:dyDescent="0.2"/>
    <row r="197" s="12" customFormat="1" ht="15.75" customHeight="1" x14ac:dyDescent="0.2"/>
    <row r="198" s="12" customFormat="1" ht="15.75" customHeight="1" x14ac:dyDescent="0.2"/>
    <row r="199" s="12" customFormat="1" ht="15.75" customHeight="1" x14ac:dyDescent="0.2"/>
    <row r="200" s="12" customFormat="1" ht="15.75" customHeight="1" x14ac:dyDescent="0.2"/>
    <row r="201" s="12" customFormat="1" ht="15.75" customHeight="1" x14ac:dyDescent="0.2"/>
    <row r="202" s="12" customFormat="1" ht="15.75" customHeight="1" x14ac:dyDescent="0.2"/>
    <row r="203" s="12" customFormat="1" ht="15.75" customHeight="1" x14ac:dyDescent="0.2"/>
    <row r="204" s="12" customFormat="1" ht="15.75" customHeight="1" x14ac:dyDescent="0.2"/>
    <row r="205" s="12" customFormat="1" ht="15.75" customHeight="1" x14ac:dyDescent="0.2"/>
    <row r="206" s="12" customFormat="1" ht="15.75" customHeight="1" x14ac:dyDescent="0.2"/>
    <row r="207" s="12" customFormat="1" ht="15.75" customHeight="1" x14ac:dyDescent="0.2"/>
    <row r="208" s="12" customFormat="1" ht="15.75" customHeight="1" x14ac:dyDescent="0.2"/>
    <row r="209" s="12" customFormat="1" ht="15.75" customHeight="1" x14ac:dyDescent="0.2"/>
    <row r="210" s="12" customFormat="1" ht="15.75" customHeight="1" x14ac:dyDescent="0.2"/>
    <row r="211" s="12" customFormat="1" ht="15.75" customHeight="1" x14ac:dyDescent="0.2"/>
    <row r="212" s="12" customFormat="1" ht="15.75" customHeight="1" x14ac:dyDescent="0.2"/>
    <row r="213" s="12" customFormat="1" ht="15.75" customHeight="1" x14ac:dyDescent="0.2"/>
    <row r="214" s="12" customFormat="1" ht="15.75" customHeight="1" x14ac:dyDescent="0.2"/>
    <row r="215" s="12" customFormat="1" ht="15.75" customHeight="1" x14ac:dyDescent="0.2"/>
    <row r="216" s="12" customFormat="1" ht="15.75" customHeight="1" x14ac:dyDescent="0.2"/>
    <row r="217" s="12" customFormat="1" ht="15.75" customHeight="1" x14ac:dyDescent="0.2"/>
    <row r="218" s="12" customFormat="1" ht="15.75" customHeight="1" x14ac:dyDescent="0.2"/>
    <row r="219" s="12" customFormat="1" ht="15.75" customHeight="1" x14ac:dyDescent="0.2"/>
    <row r="220" s="12" customFormat="1" ht="15.75" customHeight="1" x14ac:dyDescent="0.2"/>
    <row r="221" s="12" customFormat="1" ht="15.75" customHeight="1" x14ac:dyDescent="0.2"/>
    <row r="222" s="12" customFormat="1" ht="15.75" customHeight="1" x14ac:dyDescent="0.2"/>
    <row r="223" s="12" customFormat="1" ht="15.75" customHeight="1" x14ac:dyDescent="0.2"/>
    <row r="224" s="12" customFormat="1" ht="15.75" customHeight="1" x14ac:dyDescent="0.2"/>
    <row r="225" s="12" customFormat="1" ht="15.75" customHeight="1" x14ac:dyDescent="0.2"/>
    <row r="226" s="12" customFormat="1" ht="15.75" customHeight="1" x14ac:dyDescent="0.2"/>
    <row r="227" s="12" customFormat="1" ht="15.75" customHeight="1" x14ac:dyDescent="0.2"/>
    <row r="228" s="12" customFormat="1" ht="15.75" customHeight="1" x14ac:dyDescent="0.2"/>
    <row r="229" s="12" customFormat="1" ht="15.75" customHeight="1" x14ac:dyDescent="0.2"/>
    <row r="230" s="12" customFormat="1" ht="15.75" customHeight="1" x14ac:dyDescent="0.2"/>
    <row r="231" s="12" customFormat="1" ht="15.75" customHeight="1" x14ac:dyDescent="0.2"/>
    <row r="232" s="12" customFormat="1" ht="15.75" customHeight="1" x14ac:dyDescent="0.2"/>
    <row r="233" s="12" customFormat="1" ht="15.75" customHeight="1" x14ac:dyDescent="0.2"/>
    <row r="234" s="12" customFormat="1" ht="15.75" customHeight="1" x14ac:dyDescent="0.2"/>
    <row r="235" s="12" customFormat="1" ht="15.75" customHeight="1" x14ac:dyDescent="0.2"/>
    <row r="236" s="12" customFormat="1" ht="15.75" customHeight="1" x14ac:dyDescent="0.2"/>
    <row r="237" s="12" customFormat="1" ht="15.75" customHeight="1" x14ac:dyDescent="0.2"/>
    <row r="238" s="12" customFormat="1" ht="15.75" customHeight="1" x14ac:dyDescent="0.2"/>
    <row r="239" s="12" customFormat="1" ht="15.75" customHeight="1" x14ac:dyDescent="0.2"/>
    <row r="240" s="12" customFormat="1" ht="15.75" customHeight="1" x14ac:dyDescent="0.2"/>
    <row r="241" s="12" customFormat="1" ht="15.75" customHeight="1" x14ac:dyDescent="0.2"/>
    <row r="242" s="12" customFormat="1" ht="15.75" customHeight="1" x14ac:dyDescent="0.2"/>
    <row r="243" s="12" customFormat="1" ht="15.75" customHeight="1" x14ac:dyDescent="0.2"/>
    <row r="244" s="12" customFormat="1" ht="15.75" customHeight="1" x14ac:dyDescent="0.2"/>
    <row r="245" s="12" customFormat="1" ht="15.75" customHeight="1" x14ac:dyDescent="0.2"/>
    <row r="246" s="12" customFormat="1" ht="15.75" customHeight="1" x14ac:dyDescent="0.2"/>
    <row r="247" s="12" customFormat="1" ht="15.75" customHeight="1" x14ac:dyDescent="0.2"/>
    <row r="248" s="12" customFormat="1" ht="15.75" customHeight="1" x14ac:dyDescent="0.2"/>
    <row r="249" s="12" customFormat="1" ht="15.75" customHeight="1" x14ac:dyDescent="0.2"/>
    <row r="250" s="12" customFormat="1" ht="15.75" customHeight="1" x14ac:dyDescent="0.2"/>
    <row r="251" s="12" customFormat="1" ht="15.75" customHeight="1" x14ac:dyDescent="0.2"/>
    <row r="252" s="12" customFormat="1" ht="15.75" customHeight="1" x14ac:dyDescent="0.2"/>
    <row r="253" s="12" customFormat="1" ht="15.75" customHeight="1" x14ac:dyDescent="0.2"/>
    <row r="254" s="12" customFormat="1" ht="15.75" customHeight="1" x14ac:dyDescent="0.2"/>
    <row r="255" s="12" customFormat="1" ht="15.75" customHeight="1" x14ac:dyDescent="0.2"/>
    <row r="256" s="12" customFormat="1" ht="15.75" customHeight="1" x14ac:dyDescent="0.2"/>
    <row r="257" s="12" customFormat="1" ht="15.75" customHeight="1" x14ac:dyDescent="0.2"/>
    <row r="258" s="12" customFormat="1" ht="15.75" customHeight="1" x14ac:dyDescent="0.2"/>
    <row r="259" s="12" customFormat="1" ht="15.75" customHeight="1" x14ac:dyDescent="0.2"/>
    <row r="260" s="12" customFormat="1" ht="15.75" customHeight="1" x14ac:dyDescent="0.2"/>
    <row r="261" s="12" customFormat="1" ht="15.75" customHeight="1" x14ac:dyDescent="0.2"/>
    <row r="262" s="12" customFormat="1" ht="15.75" customHeight="1" x14ac:dyDescent="0.2"/>
    <row r="263" s="12" customFormat="1" ht="15.75" customHeight="1" x14ac:dyDescent="0.2"/>
    <row r="264" s="12" customFormat="1" ht="15.75" customHeight="1" x14ac:dyDescent="0.2"/>
    <row r="265" s="12" customFormat="1" ht="15.75" customHeight="1" x14ac:dyDescent="0.2"/>
    <row r="266" s="12" customFormat="1" ht="15.75" customHeight="1" x14ac:dyDescent="0.2"/>
    <row r="267" s="12" customFormat="1" ht="15.75" customHeight="1" x14ac:dyDescent="0.2"/>
    <row r="268" s="12" customFormat="1" ht="15.75" customHeight="1" x14ac:dyDescent="0.2"/>
    <row r="269" s="12" customFormat="1" ht="15.75" customHeight="1" x14ac:dyDescent="0.2"/>
    <row r="270" s="12" customFormat="1" ht="15.75" customHeight="1" x14ac:dyDescent="0.2"/>
    <row r="271" s="12" customFormat="1" ht="15.75" customHeight="1" x14ac:dyDescent="0.2"/>
    <row r="272" s="12" customFormat="1" ht="15.75" customHeight="1" x14ac:dyDescent="0.2"/>
    <row r="273" s="12" customFormat="1" ht="15.75" customHeight="1" x14ac:dyDescent="0.2"/>
    <row r="274" s="12" customFormat="1" ht="15.75" customHeight="1" x14ac:dyDescent="0.2"/>
    <row r="275" s="12" customFormat="1" ht="15.75" customHeight="1" x14ac:dyDescent="0.2"/>
    <row r="276" s="12" customFormat="1" ht="15.75" customHeight="1" x14ac:dyDescent="0.2"/>
    <row r="277" s="12" customFormat="1" ht="15.75" customHeight="1" x14ac:dyDescent="0.2"/>
    <row r="278" s="12" customFormat="1" ht="15.75" customHeight="1" x14ac:dyDescent="0.2"/>
    <row r="279" s="12" customFormat="1" ht="15.75" customHeight="1" x14ac:dyDescent="0.2"/>
    <row r="280" s="12" customFormat="1" ht="15.75" customHeight="1" x14ac:dyDescent="0.2"/>
    <row r="281" s="12" customFormat="1" ht="15.75" customHeight="1" x14ac:dyDescent="0.2"/>
    <row r="282" s="12" customFormat="1" ht="15.75" customHeight="1" x14ac:dyDescent="0.2"/>
    <row r="283" s="12" customFormat="1" ht="15.75" customHeight="1" x14ac:dyDescent="0.2"/>
    <row r="284" s="12" customFormat="1" ht="15.75" customHeight="1" x14ac:dyDescent="0.2"/>
    <row r="285" s="12" customFormat="1" ht="15.75" customHeight="1" x14ac:dyDescent="0.2"/>
    <row r="286" s="12" customFormat="1" ht="15.75" customHeight="1" x14ac:dyDescent="0.2"/>
    <row r="287" s="12" customFormat="1" ht="15.75" customHeight="1" x14ac:dyDescent="0.2"/>
    <row r="288" s="12" customFormat="1" ht="15.75" customHeight="1" x14ac:dyDescent="0.2"/>
    <row r="289" s="12" customFormat="1" ht="15.75" customHeight="1" x14ac:dyDescent="0.2"/>
    <row r="290" s="12" customFormat="1" ht="15.75" customHeight="1" x14ac:dyDescent="0.2"/>
    <row r="291" s="12" customFormat="1" ht="15.75" customHeight="1" x14ac:dyDescent="0.2"/>
    <row r="292" s="12" customFormat="1" ht="15.75" customHeight="1" x14ac:dyDescent="0.2"/>
    <row r="293" s="12" customFormat="1" ht="15.75" customHeight="1" x14ac:dyDescent="0.2"/>
    <row r="294" s="12" customFormat="1" ht="15.75" customHeight="1" x14ac:dyDescent="0.2"/>
    <row r="295" s="12" customFormat="1" ht="15.75" customHeight="1" x14ac:dyDescent="0.2"/>
    <row r="296" s="12" customFormat="1" ht="15.75" customHeight="1" x14ac:dyDescent="0.2"/>
    <row r="297" s="12" customFormat="1" ht="15.75" customHeight="1" x14ac:dyDescent="0.2"/>
    <row r="298" s="12" customFormat="1" ht="15.75" customHeight="1" x14ac:dyDescent="0.2"/>
    <row r="299" s="12" customFormat="1" ht="15.75" customHeight="1" x14ac:dyDescent="0.2"/>
    <row r="300" s="12" customFormat="1" ht="15.75" customHeight="1" x14ac:dyDescent="0.2"/>
    <row r="301" s="12" customFormat="1" ht="15.75" customHeight="1" x14ac:dyDescent="0.2"/>
    <row r="302" s="12" customFormat="1" ht="15.75" customHeight="1" x14ac:dyDescent="0.2"/>
    <row r="303" s="12" customFormat="1" ht="15.75" customHeight="1" x14ac:dyDescent="0.2"/>
    <row r="304" s="12" customFormat="1" ht="15.75" customHeight="1" x14ac:dyDescent="0.2"/>
    <row r="305" s="12" customFormat="1" ht="15.75" customHeight="1" x14ac:dyDescent="0.2"/>
    <row r="306" s="12" customFormat="1" ht="15.75" customHeight="1" x14ac:dyDescent="0.2"/>
    <row r="307" s="12" customFormat="1" ht="15.75" customHeight="1" x14ac:dyDescent="0.2"/>
    <row r="308" s="12" customFormat="1" ht="15.75" customHeight="1" x14ac:dyDescent="0.2"/>
    <row r="309" s="12" customFormat="1" ht="15.75" customHeight="1" x14ac:dyDescent="0.2"/>
    <row r="310" s="12" customFormat="1" ht="15.75" customHeight="1" x14ac:dyDescent="0.2"/>
    <row r="311" s="12" customFormat="1" ht="15.75" customHeight="1" x14ac:dyDescent="0.2"/>
    <row r="312" s="12" customFormat="1" ht="15.75" customHeight="1" x14ac:dyDescent="0.2"/>
    <row r="313" s="12" customFormat="1" ht="15.75" customHeight="1" x14ac:dyDescent="0.2"/>
    <row r="314" s="12" customFormat="1" ht="15.75" customHeight="1" x14ac:dyDescent="0.2"/>
    <row r="315" s="12" customFormat="1" ht="15.75" customHeight="1" x14ac:dyDescent="0.2"/>
    <row r="316" s="12" customFormat="1" ht="15.75" customHeight="1" x14ac:dyDescent="0.2"/>
    <row r="317" s="12" customFormat="1" ht="15.75" customHeight="1" x14ac:dyDescent="0.2"/>
    <row r="318" s="12" customFormat="1" ht="15.75" customHeight="1" x14ac:dyDescent="0.2"/>
    <row r="319" s="12" customFormat="1" ht="15.75" customHeight="1" x14ac:dyDescent="0.2"/>
    <row r="320" s="12" customFormat="1" ht="15.75" customHeight="1" x14ac:dyDescent="0.2"/>
    <row r="321" s="12" customFormat="1" ht="15.75" customHeight="1" x14ac:dyDescent="0.2"/>
    <row r="322" s="12" customFormat="1" ht="15.75" customHeight="1" x14ac:dyDescent="0.2"/>
    <row r="323" s="12" customFormat="1" ht="15.75" customHeight="1" x14ac:dyDescent="0.2"/>
    <row r="324" s="12" customFormat="1" ht="15.75" customHeight="1" x14ac:dyDescent="0.2"/>
    <row r="325" s="12" customFormat="1" ht="15.75" customHeight="1" x14ac:dyDescent="0.2"/>
    <row r="326" s="12" customFormat="1" ht="15.75" customHeight="1" x14ac:dyDescent="0.2"/>
    <row r="327" s="12" customFormat="1" ht="15.75" customHeight="1" x14ac:dyDescent="0.2"/>
    <row r="328" s="12" customFormat="1" ht="15.75" customHeight="1" x14ac:dyDescent="0.2"/>
    <row r="329" s="12" customFormat="1" ht="15.75" customHeight="1" x14ac:dyDescent="0.2"/>
    <row r="330" s="12" customFormat="1" ht="15.75" customHeight="1" x14ac:dyDescent="0.2"/>
    <row r="331" s="12" customFormat="1" ht="15.75" customHeight="1" x14ac:dyDescent="0.2"/>
    <row r="332" s="12" customFormat="1" ht="15.75" customHeight="1" x14ac:dyDescent="0.2"/>
    <row r="333" s="12" customFormat="1" ht="15.75" customHeight="1" x14ac:dyDescent="0.2"/>
    <row r="334" s="12" customFormat="1" ht="15.75" customHeight="1" x14ac:dyDescent="0.2"/>
    <row r="335" s="12" customFormat="1" ht="15.75" customHeight="1" x14ac:dyDescent="0.2"/>
    <row r="336" s="12" customFormat="1" ht="15.75" customHeight="1" x14ac:dyDescent="0.2"/>
    <row r="337" s="12" customFormat="1" ht="15.75" customHeight="1" x14ac:dyDescent="0.2"/>
    <row r="338" s="12" customFormat="1" ht="15.75" customHeight="1" x14ac:dyDescent="0.2"/>
    <row r="339" s="12" customFormat="1" ht="15.75" customHeight="1" x14ac:dyDescent="0.2"/>
    <row r="340" s="12" customFormat="1" ht="15.75" customHeight="1" x14ac:dyDescent="0.2"/>
    <row r="341" s="12" customFormat="1" ht="15.75" customHeight="1" x14ac:dyDescent="0.2"/>
    <row r="342" s="12" customFormat="1" ht="15.75" customHeight="1" x14ac:dyDescent="0.2"/>
    <row r="343" s="12" customFormat="1" ht="15.75" customHeight="1" x14ac:dyDescent="0.2"/>
    <row r="344" s="12" customFormat="1" ht="15.75" customHeight="1" x14ac:dyDescent="0.2"/>
    <row r="345" s="12" customFormat="1" ht="15.75" customHeight="1" x14ac:dyDescent="0.2"/>
    <row r="346" s="12" customFormat="1" ht="15.75" customHeight="1" x14ac:dyDescent="0.2"/>
    <row r="347" s="12" customFormat="1" ht="15.75" customHeight="1" x14ac:dyDescent="0.2"/>
    <row r="348" s="12" customFormat="1" ht="15.75" customHeight="1" x14ac:dyDescent="0.2"/>
    <row r="349" s="12" customFormat="1" ht="15.75" customHeight="1" x14ac:dyDescent="0.2"/>
    <row r="350" s="12" customFormat="1" ht="15.75" customHeight="1" x14ac:dyDescent="0.2"/>
    <row r="351" s="12" customFormat="1" ht="15.75" customHeight="1" x14ac:dyDescent="0.2"/>
    <row r="352" s="12" customFormat="1" ht="15.75" customHeight="1" x14ac:dyDescent="0.2"/>
    <row r="353" s="12" customFormat="1" ht="15.75" customHeight="1" x14ac:dyDescent="0.2"/>
    <row r="354" s="12" customFormat="1" ht="15.75" customHeight="1" x14ac:dyDescent="0.2"/>
    <row r="355" s="12" customFormat="1" ht="15.75" customHeight="1" x14ac:dyDescent="0.2"/>
    <row r="356" s="12" customFormat="1" ht="15.75" customHeight="1" x14ac:dyDescent="0.2"/>
    <row r="357" s="12" customFormat="1" ht="15.75" customHeight="1" x14ac:dyDescent="0.2"/>
    <row r="358" s="12" customFormat="1" ht="15.75" customHeight="1" x14ac:dyDescent="0.2"/>
    <row r="359" s="12" customFormat="1" ht="15.75" customHeight="1" x14ac:dyDescent="0.2"/>
    <row r="360" s="12" customFormat="1" ht="15.75" customHeight="1" x14ac:dyDescent="0.2"/>
    <row r="361" s="12" customFormat="1" ht="15.75" customHeight="1" x14ac:dyDescent="0.2"/>
    <row r="362" s="12" customFormat="1" ht="15.75" customHeight="1" x14ac:dyDescent="0.2"/>
    <row r="363" s="12" customFormat="1" ht="15.75" customHeight="1" x14ac:dyDescent="0.2"/>
    <row r="364" s="12" customFormat="1" ht="15.75" customHeight="1" x14ac:dyDescent="0.2"/>
    <row r="365" s="12" customFormat="1" ht="15.75" customHeight="1" x14ac:dyDescent="0.2"/>
    <row r="366" s="12" customFormat="1" ht="15.75" customHeight="1" x14ac:dyDescent="0.2"/>
    <row r="367" s="12" customFormat="1" ht="15.75" customHeight="1" x14ac:dyDescent="0.2"/>
    <row r="368" s="12" customFormat="1" ht="15.75" customHeight="1" x14ac:dyDescent="0.2"/>
    <row r="369" s="12" customFormat="1" ht="15.75" customHeight="1" x14ac:dyDescent="0.2"/>
    <row r="370" s="12" customFormat="1" ht="15.75" customHeight="1" x14ac:dyDescent="0.2"/>
    <row r="371" s="12" customFormat="1" ht="15.75" customHeight="1" x14ac:dyDescent="0.2"/>
    <row r="372" s="12" customFormat="1" ht="15.75" customHeight="1" x14ac:dyDescent="0.2"/>
    <row r="373" s="12" customFormat="1" ht="15.75" customHeight="1" x14ac:dyDescent="0.2"/>
    <row r="374" s="12" customFormat="1" ht="15.75" customHeight="1" x14ac:dyDescent="0.2"/>
    <row r="375" s="12" customFormat="1" ht="15.75" customHeight="1" x14ac:dyDescent="0.2"/>
    <row r="376" s="12" customFormat="1" ht="15.75" customHeight="1" x14ac:dyDescent="0.2"/>
    <row r="377" s="12" customFormat="1" ht="15.75" customHeight="1" x14ac:dyDescent="0.2"/>
    <row r="378" s="12" customFormat="1" ht="15.75" customHeight="1" x14ac:dyDescent="0.2"/>
    <row r="379" s="12" customFormat="1" ht="15.75" customHeight="1" x14ac:dyDescent="0.2"/>
    <row r="380" s="12" customFormat="1" ht="15.75" customHeight="1" x14ac:dyDescent="0.2"/>
    <row r="381" s="12" customFormat="1" ht="15.75" customHeight="1" x14ac:dyDescent="0.2"/>
    <row r="382" s="12" customFormat="1" ht="15.75" customHeight="1" x14ac:dyDescent="0.2"/>
    <row r="383" s="12" customFormat="1" ht="15.75" customHeight="1" x14ac:dyDescent="0.2"/>
    <row r="384" s="12" customFormat="1" ht="15.75" customHeight="1" x14ac:dyDescent="0.2"/>
    <row r="385" s="12" customFormat="1" ht="15.75" customHeight="1" x14ac:dyDescent="0.2"/>
    <row r="386" s="12" customFormat="1" ht="15.75" customHeight="1" x14ac:dyDescent="0.2"/>
    <row r="387" s="12" customFormat="1" ht="15.75" customHeight="1" x14ac:dyDescent="0.2"/>
    <row r="388" s="12" customFormat="1" ht="15.75" customHeight="1" x14ac:dyDescent="0.2"/>
    <row r="389" s="12" customFormat="1" ht="15.75" customHeight="1" x14ac:dyDescent="0.2"/>
    <row r="390" s="12" customFormat="1" ht="15.75" customHeight="1" x14ac:dyDescent="0.2"/>
    <row r="391" s="12" customFormat="1" ht="15.75" customHeight="1" x14ac:dyDescent="0.2"/>
    <row r="392" s="12" customFormat="1" ht="15.75" customHeight="1" x14ac:dyDescent="0.2"/>
    <row r="393" s="12" customFormat="1" ht="15.75" customHeight="1" x14ac:dyDescent="0.2"/>
    <row r="394" s="12" customFormat="1" ht="15.75" customHeight="1" x14ac:dyDescent="0.2"/>
    <row r="395" s="12" customFormat="1" ht="15.75" customHeight="1" x14ac:dyDescent="0.2"/>
    <row r="396" s="12" customFormat="1" ht="15.75" customHeight="1" x14ac:dyDescent="0.2"/>
    <row r="397" s="12" customFormat="1" ht="15.75" customHeight="1" x14ac:dyDescent="0.2"/>
    <row r="398" s="12" customFormat="1" ht="15.75" customHeight="1" x14ac:dyDescent="0.2"/>
    <row r="399" s="12" customFormat="1" ht="15.75" customHeight="1" x14ac:dyDescent="0.2"/>
    <row r="400" s="12" customFormat="1" ht="15.75" customHeight="1" x14ac:dyDescent="0.2"/>
    <row r="401" s="12" customFormat="1" ht="15.75" customHeight="1" x14ac:dyDescent="0.2"/>
    <row r="402" s="12" customFormat="1" ht="15.75" customHeight="1" x14ac:dyDescent="0.2"/>
    <row r="403" s="12" customFormat="1" ht="15.75" customHeight="1" x14ac:dyDescent="0.2"/>
    <row r="404" s="12" customFormat="1" ht="15.75" customHeight="1" x14ac:dyDescent="0.2"/>
    <row r="405" s="12" customFormat="1" ht="15.75" customHeight="1" x14ac:dyDescent="0.2"/>
    <row r="406" s="12" customFormat="1" ht="15.75" customHeight="1" x14ac:dyDescent="0.2"/>
    <row r="407" s="12" customFormat="1" ht="15.75" customHeight="1" x14ac:dyDescent="0.2"/>
    <row r="408" s="12" customFormat="1" ht="15.75" customHeight="1" x14ac:dyDescent="0.2"/>
    <row r="409" s="12" customFormat="1" ht="15.75" customHeight="1" x14ac:dyDescent="0.2"/>
    <row r="410" s="12" customFormat="1" ht="15.75" customHeight="1" x14ac:dyDescent="0.2"/>
    <row r="411" s="12" customFormat="1" ht="15.75" customHeight="1" x14ac:dyDescent="0.2"/>
    <row r="412" s="12" customFormat="1" ht="15.75" customHeight="1" x14ac:dyDescent="0.2"/>
    <row r="413" s="12" customFormat="1" ht="15.75" customHeight="1" x14ac:dyDescent="0.2"/>
    <row r="414" s="12" customFormat="1" ht="15.75" customHeight="1" x14ac:dyDescent="0.2"/>
    <row r="415" s="12" customFormat="1" ht="15.75" customHeight="1" x14ac:dyDescent="0.2"/>
    <row r="416" s="12" customFormat="1" ht="15.75" customHeight="1" x14ac:dyDescent="0.2"/>
    <row r="417" s="12" customFormat="1" ht="15.75" customHeight="1" x14ac:dyDescent="0.2"/>
    <row r="418" s="12" customFormat="1" ht="15.75" customHeight="1" x14ac:dyDescent="0.2"/>
    <row r="419" s="12" customFormat="1" ht="15.75" customHeight="1" x14ac:dyDescent="0.2"/>
    <row r="420" s="12" customFormat="1" ht="15.75" customHeight="1" x14ac:dyDescent="0.2"/>
    <row r="421" s="12" customFormat="1" ht="15.75" customHeight="1" x14ac:dyDescent="0.2"/>
    <row r="422" s="12" customFormat="1" ht="15.75" customHeight="1" x14ac:dyDescent="0.2"/>
    <row r="423" s="12" customFormat="1" ht="15.75" customHeight="1" x14ac:dyDescent="0.2"/>
    <row r="424" s="12" customFormat="1" ht="15.75" customHeight="1" x14ac:dyDescent="0.2"/>
    <row r="425" s="12" customFormat="1" ht="15.75" customHeight="1" x14ac:dyDescent="0.2"/>
    <row r="426" s="12" customFormat="1" ht="15.75" customHeight="1" x14ac:dyDescent="0.2"/>
    <row r="427" s="12" customFormat="1" ht="15.75" customHeight="1" x14ac:dyDescent="0.2"/>
    <row r="428" s="12" customFormat="1" ht="15.75" customHeight="1" x14ac:dyDescent="0.2"/>
    <row r="429" s="12" customFormat="1" ht="15.75" customHeight="1" x14ac:dyDescent="0.2"/>
    <row r="430" s="12" customFormat="1" ht="15.75" customHeight="1" x14ac:dyDescent="0.2"/>
    <row r="431" s="12" customFormat="1" ht="15.75" customHeight="1" x14ac:dyDescent="0.2"/>
    <row r="432" s="12" customFormat="1" ht="15.75" customHeight="1" x14ac:dyDescent="0.2"/>
    <row r="433" s="12" customFormat="1" ht="15.75" customHeight="1" x14ac:dyDescent="0.2"/>
    <row r="434" s="12" customFormat="1" ht="15.75" customHeight="1" x14ac:dyDescent="0.2"/>
    <row r="435" s="12" customFormat="1" ht="15.75" customHeight="1" x14ac:dyDescent="0.2"/>
    <row r="436" s="12" customFormat="1" ht="15.75" customHeight="1" x14ac:dyDescent="0.2"/>
    <row r="437" s="12" customFormat="1" ht="15.75" customHeight="1" x14ac:dyDescent="0.2"/>
    <row r="438" s="12" customFormat="1" ht="15.75" customHeight="1" x14ac:dyDescent="0.2"/>
    <row r="439" s="12" customFormat="1" ht="15.75" customHeight="1" x14ac:dyDescent="0.2"/>
    <row r="440" s="12" customFormat="1" ht="15.75" customHeight="1" x14ac:dyDescent="0.2"/>
    <row r="441" s="12" customFormat="1" ht="15.75" customHeight="1" x14ac:dyDescent="0.2"/>
    <row r="442" s="12" customFormat="1" ht="15.75" customHeight="1" x14ac:dyDescent="0.2"/>
    <row r="443" s="12" customFormat="1" ht="15.75" customHeight="1" x14ac:dyDescent="0.2"/>
    <row r="444" s="12" customFormat="1" ht="15.75" customHeight="1" x14ac:dyDescent="0.2"/>
    <row r="445" s="12" customFormat="1" ht="15.75" customHeight="1" x14ac:dyDescent="0.2"/>
    <row r="446" s="12" customFormat="1" ht="15.75" customHeight="1" x14ac:dyDescent="0.2"/>
    <row r="447" s="12" customFormat="1" ht="15.75" customHeight="1" x14ac:dyDescent="0.2"/>
    <row r="448" s="12" customFormat="1" ht="15.75" customHeight="1" x14ac:dyDescent="0.2"/>
    <row r="449" s="12" customFormat="1" ht="15.75" customHeight="1" x14ac:dyDescent="0.2"/>
    <row r="450" s="12" customFormat="1" ht="15.75" customHeight="1" x14ac:dyDescent="0.2"/>
    <row r="451" s="12" customFormat="1" ht="15.75" customHeight="1" x14ac:dyDescent="0.2"/>
    <row r="452" s="12" customFormat="1" ht="15.75" customHeight="1" x14ac:dyDescent="0.2"/>
    <row r="453" s="12" customFormat="1" ht="15.75" customHeight="1" x14ac:dyDescent="0.2"/>
    <row r="454" s="12" customFormat="1" ht="15.75" customHeight="1" x14ac:dyDescent="0.2"/>
    <row r="455" s="12" customFormat="1" ht="15.75" customHeight="1" x14ac:dyDescent="0.2"/>
    <row r="456" s="12" customFormat="1" ht="15.75" customHeight="1" x14ac:dyDescent="0.2"/>
    <row r="457" s="12" customFormat="1" ht="15.75" customHeight="1" x14ac:dyDescent="0.2"/>
    <row r="458" s="12" customFormat="1" ht="15.75" customHeight="1" x14ac:dyDescent="0.2"/>
    <row r="459" s="12" customFormat="1" ht="15.75" customHeight="1" x14ac:dyDescent="0.2"/>
    <row r="460" s="12" customFormat="1" ht="15.75" customHeight="1" x14ac:dyDescent="0.2"/>
    <row r="461" s="12" customFormat="1" ht="15.75" customHeight="1" x14ac:dyDescent="0.2"/>
    <row r="462" s="12" customFormat="1" ht="15.75" customHeight="1" x14ac:dyDescent="0.2"/>
    <row r="463" s="12" customFormat="1" ht="15.75" customHeight="1" x14ac:dyDescent="0.2"/>
    <row r="464" s="12" customFormat="1" ht="15.75" customHeight="1" x14ac:dyDescent="0.2"/>
    <row r="465" s="12" customFormat="1" ht="15.75" customHeight="1" x14ac:dyDescent="0.2"/>
    <row r="466" s="12" customFormat="1" ht="15.75" customHeight="1" x14ac:dyDescent="0.2"/>
    <row r="467" s="12" customFormat="1" ht="15.75" customHeight="1" x14ac:dyDescent="0.2"/>
    <row r="468" s="12" customFormat="1" ht="15.75" customHeight="1" x14ac:dyDescent="0.2"/>
    <row r="469" s="12" customFormat="1" ht="15.75" customHeight="1" x14ac:dyDescent="0.2"/>
    <row r="470" s="12" customFormat="1" ht="15.75" customHeight="1" x14ac:dyDescent="0.2"/>
    <row r="471" s="12" customFormat="1" ht="15.75" customHeight="1" x14ac:dyDescent="0.2"/>
    <row r="472" s="12" customFormat="1" ht="15.75" customHeight="1" x14ac:dyDescent="0.2"/>
    <row r="473" s="12" customFormat="1" ht="15.75" customHeight="1" x14ac:dyDescent="0.2"/>
    <row r="474" s="12" customFormat="1" ht="15.75" customHeight="1" x14ac:dyDescent="0.2"/>
    <row r="475" s="12" customFormat="1" ht="15.75" customHeight="1" x14ac:dyDescent="0.2"/>
    <row r="476" s="12" customFormat="1" ht="15.75" customHeight="1" x14ac:dyDescent="0.2"/>
    <row r="477" s="12" customFormat="1" ht="15.75" customHeight="1" x14ac:dyDescent="0.2"/>
    <row r="478" s="12" customFormat="1" ht="15.75" customHeight="1" x14ac:dyDescent="0.2"/>
    <row r="479" s="12" customFormat="1" ht="15.75" customHeight="1" x14ac:dyDescent="0.2"/>
    <row r="480" s="12" customFormat="1" ht="15.75" customHeight="1" x14ac:dyDescent="0.2"/>
    <row r="481" s="12" customFormat="1" ht="15.75" customHeight="1" x14ac:dyDescent="0.2"/>
    <row r="482" s="12" customFormat="1" ht="15.75" customHeight="1" x14ac:dyDescent="0.2"/>
    <row r="483" s="12" customFormat="1" ht="15.75" customHeight="1" x14ac:dyDescent="0.2"/>
    <row r="484" s="12" customFormat="1" ht="15.75" customHeight="1" x14ac:dyDescent="0.2"/>
    <row r="485" s="12" customFormat="1" ht="15.75" customHeight="1" x14ac:dyDescent="0.2"/>
    <row r="486" s="12" customFormat="1" ht="15.75" customHeight="1" x14ac:dyDescent="0.2"/>
    <row r="487" s="12" customFormat="1" ht="15.75" customHeight="1" x14ac:dyDescent="0.2"/>
    <row r="488" s="12" customFormat="1" ht="15.75" customHeight="1" x14ac:dyDescent="0.2"/>
    <row r="489" s="12" customFormat="1" ht="15.75" customHeight="1" x14ac:dyDescent="0.2"/>
    <row r="490" s="12" customFormat="1" ht="15.75" customHeight="1" x14ac:dyDescent="0.2"/>
    <row r="491" s="12" customFormat="1" ht="15.75" customHeight="1" x14ac:dyDescent="0.2"/>
    <row r="492" s="12" customFormat="1" ht="15.75" customHeight="1" x14ac:dyDescent="0.2"/>
    <row r="493" s="12" customFormat="1" ht="15.75" customHeight="1" x14ac:dyDescent="0.2"/>
    <row r="494" s="12" customFormat="1" ht="15.75" customHeight="1" x14ac:dyDescent="0.2"/>
    <row r="495" s="12" customFormat="1" ht="15.75" customHeight="1" x14ac:dyDescent="0.2"/>
    <row r="496" s="12" customFormat="1" ht="15.75" customHeight="1" x14ac:dyDescent="0.2"/>
    <row r="497" s="12" customFormat="1" ht="15.75" customHeight="1" x14ac:dyDescent="0.2"/>
    <row r="498" s="12" customFormat="1" ht="15.75" customHeight="1" x14ac:dyDescent="0.2"/>
    <row r="499" s="12" customFormat="1" ht="15.75" customHeight="1" x14ac:dyDescent="0.2"/>
    <row r="500" s="12" customFormat="1" ht="15.75" customHeight="1" x14ac:dyDescent="0.2"/>
    <row r="501" s="12" customFormat="1" ht="15.75" customHeight="1" x14ac:dyDescent="0.2"/>
    <row r="502" s="12" customFormat="1" ht="15.75" customHeight="1" x14ac:dyDescent="0.2"/>
    <row r="503" s="12" customFormat="1" ht="15.75" customHeight="1" x14ac:dyDescent="0.2"/>
    <row r="504" s="12" customFormat="1" ht="15.75" customHeight="1" x14ac:dyDescent="0.2"/>
    <row r="505" s="12" customFormat="1" ht="15.75" customHeight="1" x14ac:dyDescent="0.2"/>
    <row r="506" s="12" customFormat="1" ht="15.75" customHeight="1" x14ac:dyDescent="0.2"/>
    <row r="507" s="12" customFormat="1" ht="15.75" customHeight="1" x14ac:dyDescent="0.2"/>
    <row r="508" s="12" customFormat="1" ht="15.75" customHeight="1" x14ac:dyDescent="0.2"/>
    <row r="509" s="12" customFormat="1" ht="15.75" customHeight="1" x14ac:dyDescent="0.2"/>
    <row r="510" s="12" customFormat="1" ht="15.75" customHeight="1" x14ac:dyDescent="0.2"/>
    <row r="511" s="12" customFormat="1" ht="15.75" customHeight="1" x14ac:dyDescent="0.2"/>
    <row r="512" s="12" customFormat="1" ht="15.75" customHeight="1" x14ac:dyDescent="0.2"/>
    <row r="513" s="12" customFormat="1" ht="15.75" customHeight="1" x14ac:dyDescent="0.2"/>
    <row r="514" s="12" customFormat="1" ht="15.75" customHeight="1" x14ac:dyDescent="0.2"/>
    <row r="515" s="12" customFormat="1" ht="15.75" customHeight="1" x14ac:dyDescent="0.2"/>
    <row r="516" s="12" customFormat="1" ht="15.75" customHeight="1" x14ac:dyDescent="0.2"/>
    <row r="517" s="12" customFormat="1" ht="15.75" customHeight="1" x14ac:dyDescent="0.2"/>
    <row r="518" s="12" customFormat="1" ht="15.75" customHeight="1" x14ac:dyDescent="0.2"/>
    <row r="519" s="12" customFormat="1" ht="15.75" customHeight="1" x14ac:dyDescent="0.2"/>
    <row r="520" s="12" customFormat="1" ht="15.75" customHeight="1" x14ac:dyDescent="0.2"/>
    <row r="521" s="12" customFormat="1" ht="15.75" customHeight="1" x14ac:dyDescent="0.2"/>
    <row r="522" s="12" customFormat="1" ht="15.75" customHeight="1" x14ac:dyDescent="0.2"/>
    <row r="523" s="12" customFormat="1" ht="15.75" customHeight="1" x14ac:dyDescent="0.2"/>
    <row r="524" s="12" customFormat="1" ht="15.75" customHeight="1" x14ac:dyDescent="0.2"/>
    <row r="525" s="12" customFormat="1" ht="15.75" customHeight="1" x14ac:dyDescent="0.2"/>
    <row r="526" s="12" customFormat="1" ht="15.75" customHeight="1" x14ac:dyDescent="0.2"/>
    <row r="527" s="12" customFormat="1" ht="15.75" customHeight="1" x14ac:dyDescent="0.2"/>
    <row r="528" s="12" customFormat="1" ht="15.75" customHeight="1" x14ac:dyDescent="0.2"/>
    <row r="529" s="12" customFormat="1" ht="15.75" customHeight="1" x14ac:dyDescent="0.2"/>
    <row r="530" s="12" customFormat="1" ht="15.75" customHeight="1" x14ac:dyDescent="0.2"/>
    <row r="531" s="12" customFormat="1" ht="15.75" customHeight="1" x14ac:dyDescent="0.2"/>
    <row r="532" s="12" customFormat="1" ht="15.75" customHeight="1" x14ac:dyDescent="0.2"/>
    <row r="533" s="12" customFormat="1" ht="15.75" customHeight="1" x14ac:dyDescent="0.2"/>
    <row r="534" s="12" customFormat="1" ht="15.75" customHeight="1" x14ac:dyDescent="0.2"/>
    <row r="535" s="12" customFormat="1" ht="15.75" customHeight="1" x14ac:dyDescent="0.2"/>
    <row r="536" s="12" customFormat="1" ht="15.75" customHeight="1" x14ac:dyDescent="0.2"/>
    <row r="537" s="12" customFormat="1" ht="15.75" customHeight="1" x14ac:dyDescent="0.2"/>
    <row r="538" s="12" customFormat="1" ht="15.75" customHeight="1" x14ac:dyDescent="0.2"/>
    <row r="539" s="12" customFormat="1" ht="15.75" customHeight="1" x14ac:dyDescent="0.2"/>
    <row r="540" s="12" customFormat="1" ht="15.75" customHeight="1" x14ac:dyDescent="0.2"/>
    <row r="541" s="12" customFormat="1" ht="15.75" customHeight="1" x14ac:dyDescent="0.2"/>
    <row r="542" s="12" customFormat="1" ht="15.75" customHeight="1" x14ac:dyDescent="0.2"/>
    <row r="543" s="12" customFormat="1" ht="15.75" customHeight="1" x14ac:dyDescent="0.2"/>
    <row r="544" s="12" customFormat="1" ht="15.75" customHeight="1" x14ac:dyDescent="0.2"/>
    <row r="545" s="12" customFormat="1" ht="15.75" customHeight="1" x14ac:dyDescent="0.2"/>
    <row r="546" s="12" customFormat="1" ht="15.75" customHeight="1" x14ac:dyDescent="0.2"/>
    <row r="547" s="12" customFormat="1" ht="15.75" customHeight="1" x14ac:dyDescent="0.2"/>
    <row r="548" s="12" customFormat="1" ht="15.75" customHeight="1" x14ac:dyDescent="0.2"/>
    <row r="549" s="12" customFormat="1" ht="15.75" customHeight="1" x14ac:dyDescent="0.2"/>
    <row r="550" s="12" customFormat="1" ht="15.75" customHeight="1" x14ac:dyDescent="0.2"/>
    <row r="551" s="12" customFormat="1" ht="15.75" customHeight="1" x14ac:dyDescent="0.2"/>
    <row r="552" s="12" customFormat="1" ht="15.75" customHeight="1" x14ac:dyDescent="0.2"/>
    <row r="553" s="12" customFormat="1" ht="15.75" customHeight="1" x14ac:dyDescent="0.2"/>
    <row r="554" s="12" customFormat="1" ht="15.75" customHeight="1" x14ac:dyDescent="0.2"/>
    <row r="555" s="12" customFormat="1" ht="15.75" customHeight="1" x14ac:dyDescent="0.2"/>
    <row r="556" s="12" customFormat="1" ht="15.75" customHeight="1" x14ac:dyDescent="0.2"/>
    <row r="557" s="12" customFormat="1" ht="15.75" customHeight="1" x14ac:dyDescent="0.2"/>
    <row r="558" s="12" customFormat="1" ht="15.75" customHeight="1" x14ac:dyDescent="0.2"/>
    <row r="559" s="12" customFormat="1" ht="15.75" customHeight="1" x14ac:dyDescent="0.2"/>
    <row r="560" s="12" customFormat="1" ht="15.75" customHeight="1" x14ac:dyDescent="0.2"/>
    <row r="561" s="12" customFormat="1" ht="15.75" customHeight="1" x14ac:dyDescent="0.2"/>
    <row r="562" s="12" customFormat="1" ht="15.75" customHeight="1" x14ac:dyDescent="0.2"/>
    <row r="563" s="12" customFormat="1" ht="15.75" customHeight="1" x14ac:dyDescent="0.2"/>
    <row r="564" s="12" customFormat="1" ht="15.75" customHeight="1" x14ac:dyDescent="0.2"/>
    <row r="565" s="12" customFormat="1" ht="15.75" customHeight="1" x14ac:dyDescent="0.2"/>
    <row r="566" s="12" customFormat="1" ht="15.75" customHeight="1" x14ac:dyDescent="0.2"/>
    <row r="567" s="12" customFormat="1" ht="15.75" customHeight="1" x14ac:dyDescent="0.2"/>
    <row r="568" s="12" customFormat="1" ht="15.75" customHeight="1" x14ac:dyDescent="0.2"/>
    <row r="569" s="12" customFormat="1" ht="15.75" customHeight="1" x14ac:dyDescent="0.2"/>
    <row r="570" s="12" customFormat="1" ht="15.75" customHeight="1" x14ac:dyDescent="0.2"/>
    <row r="571" s="12" customFormat="1" ht="15.75" customHeight="1" x14ac:dyDescent="0.2"/>
    <row r="572" s="12" customFormat="1" ht="15.75" customHeight="1" x14ac:dyDescent="0.2"/>
    <row r="573" s="12" customFormat="1" ht="15.75" customHeight="1" x14ac:dyDescent="0.2"/>
    <row r="574" s="12" customFormat="1" ht="15.75" customHeight="1" x14ac:dyDescent="0.2"/>
    <row r="575" s="12" customFormat="1" ht="15.75" customHeight="1" x14ac:dyDescent="0.2"/>
    <row r="576" s="12" customFormat="1" ht="15.75" customHeight="1" x14ac:dyDescent="0.2"/>
    <row r="577" s="12" customFormat="1" ht="15.75" customHeight="1" x14ac:dyDescent="0.2"/>
    <row r="578" s="12" customFormat="1" ht="15.75" customHeight="1" x14ac:dyDescent="0.2"/>
    <row r="579" s="12" customFormat="1" ht="15.75" customHeight="1" x14ac:dyDescent="0.2"/>
    <row r="580" s="12" customFormat="1" ht="15.75" customHeight="1" x14ac:dyDescent="0.2"/>
    <row r="581" s="12" customFormat="1" ht="15.75" customHeight="1" x14ac:dyDescent="0.2"/>
    <row r="582" s="12" customFormat="1" ht="15.75" customHeight="1" x14ac:dyDescent="0.2"/>
    <row r="583" s="12" customFormat="1" ht="15.75" customHeight="1" x14ac:dyDescent="0.2"/>
    <row r="584" s="12" customFormat="1" ht="15.75" customHeight="1" x14ac:dyDescent="0.2"/>
    <row r="585" s="12" customFormat="1" ht="15.75" customHeight="1" x14ac:dyDescent="0.2"/>
    <row r="586" s="12" customFormat="1" ht="15.75" customHeight="1" x14ac:dyDescent="0.2"/>
    <row r="587" s="12" customFormat="1" ht="15.75" customHeight="1" x14ac:dyDescent="0.2"/>
    <row r="588" s="12" customFormat="1" ht="15.75" customHeight="1" x14ac:dyDescent="0.2"/>
    <row r="589" s="12" customFormat="1" ht="15.75" customHeight="1" x14ac:dyDescent="0.2"/>
    <row r="590" s="12" customFormat="1" ht="15.75" customHeight="1" x14ac:dyDescent="0.2"/>
    <row r="591" s="12" customFormat="1" ht="15.75" customHeight="1" x14ac:dyDescent="0.2"/>
    <row r="592" s="12" customFormat="1" ht="15.75" customHeight="1" x14ac:dyDescent="0.2"/>
    <row r="593" s="12" customFormat="1" ht="15.75" customHeight="1" x14ac:dyDescent="0.2"/>
    <row r="594" s="12" customFormat="1" ht="15.75" customHeight="1" x14ac:dyDescent="0.2"/>
    <row r="595" s="12" customFormat="1" ht="15.75" customHeight="1" x14ac:dyDescent="0.2"/>
    <row r="596" s="12" customFormat="1" ht="15.75" customHeight="1" x14ac:dyDescent="0.2"/>
    <row r="597" s="12" customFormat="1" ht="15.75" customHeight="1" x14ac:dyDescent="0.2"/>
    <row r="598" s="12" customFormat="1" ht="15.75" customHeight="1" x14ac:dyDescent="0.2"/>
    <row r="599" s="12" customFormat="1" ht="15.75" customHeight="1" x14ac:dyDescent="0.2"/>
    <row r="600" s="12" customFormat="1" ht="15.75" customHeight="1" x14ac:dyDescent="0.2"/>
    <row r="601" s="12" customFormat="1" ht="15.75" customHeight="1" x14ac:dyDescent="0.2"/>
    <row r="602" s="12" customFormat="1" ht="15.75" customHeight="1" x14ac:dyDescent="0.2"/>
    <row r="603" s="12" customFormat="1" ht="15.75" customHeight="1" x14ac:dyDescent="0.2"/>
    <row r="604" s="12" customFormat="1" ht="15.75" customHeight="1" x14ac:dyDescent="0.2"/>
    <row r="605" s="12" customFormat="1" ht="15.75" customHeight="1" x14ac:dyDescent="0.2"/>
    <row r="606" s="12" customFormat="1" ht="15.75" customHeight="1" x14ac:dyDescent="0.2"/>
    <row r="607" s="12" customFormat="1" ht="15.75" customHeight="1" x14ac:dyDescent="0.2"/>
    <row r="608" s="12" customFormat="1" ht="15.75" customHeight="1" x14ac:dyDescent="0.2"/>
    <row r="609" s="12" customFormat="1" ht="15.75" customHeight="1" x14ac:dyDescent="0.2"/>
    <row r="610" s="12" customFormat="1" ht="15.75" customHeight="1" x14ac:dyDescent="0.2"/>
    <row r="611" s="12" customFormat="1" ht="15.75" customHeight="1" x14ac:dyDescent="0.2"/>
    <row r="612" s="12" customFormat="1" ht="15.75" customHeight="1" x14ac:dyDescent="0.2"/>
    <row r="613" s="12" customFormat="1" ht="15.75" customHeight="1" x14ac:dyDescent="0.2"/>
    <row r="614" s="12" customFormat="1" ht="15.75" customHeight="1" x14ac:dyDescent="0.2"/>
    <row r="615" s="12" customFormat="1" ht="15.75" customHeight="1" x14ac:dyDescent="0.2"/>
    <row r="616" s="12" customFormat="1" ht="15.75" customHeight="1" x14ac:dyDescent="0.2"/>
    <row r="617" s="12" customFormat="1" ht="15.75" customHeight="1" x14ac:dyDescent="0.2"/>
    <row r="618" s="12" customFormat="1" ht="15.75" customHeight="1" x14ac:dyDescent="0.2"/>
    <row r="619" s="12" customFormat="1" ht="15.75" customHeight="1" x14ac:dyDescent="0.2"/>
    <row r="620" s="12" customFormat="1" ht="15.75" customHeight="1" x14ac:dyDescent="0.2"/>
    <row r="621" s="12" customFormat="1" ht="15.75" customHeight="1" x14ac:dyDescent="0.2"/>
    <row r="622" s="12" customFormat="1" ht="15.75" customHeight="1" x14ac:dyDescent="0.2"/>
    <row r="623" s="12" customFormat="1" ht="15.75" customHeight="1" x14ac:dyDescent="0.2"/>
    <row r="624" s="12" customFormat="1" ht="15.75" customHeight="1" x14ac:dyDescent="0.2"/>
    <row r="625" s="12" customFormat="1" ht="15.75" customHeight="1" x14ac:dyDescent="0.2"/>
    <row r="626" s="12" customFormat="1" ht="15.75" customHeight="1" x14ac:dyDescent="0.2"/>
    <row r="627" s="12" customFormat="1" ht="15.75" customHeight="1" x14ac:dyDescent="0.2"/>
    <row r="628" s="12" customFormat="1" ht="15.75" customHeight="1" x14ac:dyDescent="0.2"/>
    <row r="629" s="12" customFormat="1" ht="15.75" customHeight="1" x14ac:dyDescent="0.2"/>
    <row r="630" s="12" customFormat="1" ht="15.75" customHeight="1" x14ac:dyDescent="0.2"/>
    <row r="631" s="12" customFormat="1" ht="15.75" customHeight="1" x14ac:dyDescent="0.2"/>
    <row r="632" s="12" customFormat="1" ht="15.75" customHeight="1" x14ac:dyDescent="0.2"/>
    <row r="633" s="12" customFormat="1" ht="15.75" customHeight="1" x14ac:dyDescent="0.2"/>
    <row r="634" s="12" customFormat="1" ht="15.75" customHeight="1" x14ac:dyDescent="0.2"/>
    <row r="635" s="12" customFormat="1" ht="15.75" customHeight="1" x14ac:dyDescent="0.2"/>
    <row r="636" s="12" customFormat="1" ht="15.75" customHeight="1" x14ac:dyDescent="0.2"/>
    <row r="637" s="12" customFormat="1" ht="15.75" customHeight="1" x14ac:dyDescent="0.2"/>
    <row r="638" s="12" customFormat="1" ht="15.75" customHeight="1" x14ac:dyDescent="0.2"/>
    <row r="639" s="12" customFormat="1" ht="15.75" customHeight="1" x14ac:dyDescent="0.2"/>
    <row r="640" s="12" customFormat="1" ht="15.75" customHeight="1" x14ac:dyDescent="0.2"/>
    <row r="641" s="12" customFormat="1" ht="15.75" customHeight="1" x14ac:dyDescent="0.2"/>
    <row r="642" s="12" customFormat="1" ht="15.75" customHeight="1" x14ac:dyDescent="0.2"/>
    <row r="643" s="12" customFormat="1" ht="15.75" customHeight="1" x14ac:dyDescent="0.2"/>
    <row r="644" s="12" customFormat="1" ht="15.75" customHeight="1" x14ac:dyDescent="0.2"/>
    <row r="645" s="12" customFormat="1" ht="15.75" customHeight="1" x14ac:dyDescent="0.2"/>
    <row r="646" s="12" customFormat="1" ht="15.75" customHeight="1" x14ac:dyDescent="0.2"/>
    <row r="647" s="12" customFormat="1" ht="15.75" customHeight="1" x14ac:dyDescent="0.2"/>
    <row r="648" s="12" customFormat="1" ht="15.75" customHeight="1" x14ac:dyDescent="0.2"/>
    <row r="649" s="12" customFormat="1" ht="15.75" customHeight="1" x14ac:dyDescent="0.2"/>
    <row r="650" s="12" customFormat="1" ht="15.75" customHeight="1" x14ac:dyDescent="0.2"/>
    <row r="651" s="12" customFormat="1" ht="15.75" customHeight="1" x14ac:dyDescent="0.2"/>
    <row r="652" s="12" customFormat="1" ht="15.75" customHeight="1" x14ac:dyDescent="0.2"/>
    <row r="653" s="12" customFormat="1" ht="15.75" customHeight="1" x14ac:dyDescent="0.2"/>
    <row r="654" s="12" customFormat="1" ht="15.75" customHeight="1" x14ac:dyDescent="0.2"/>
    <row r="655" s="12" customFormat="1" ht="15.75" customHeight="1" x14ac:dyDescent="0.2"/>
    <row r="656" s="12" customFormat="1" ht="15.75" customHeight="1" x14ac:dyDescent="0.2"/>
    <row r="657" s="12" customFormat="1" ht="15.75" customHeight="1" x14ac:dyDescent="0.2"/>
    <row r="658" s="12" customFormat="1" ht="15.75" customHeight="1" x14ac:dyDescent="0.2"/>
    <row r="659" s="12" customFormat="1" ht="15.75" customHeight="1" x14ac:dyDescent="0.2"/>
    <row r="660" s="12" customFormat="1" ht="15.75" customHeight="1" x14ac:dyDescent="0.2"/>
    <row r="661" s="12" customFormat="1" ht="15.75" customHeight="1" x14ac:dyDescent="0.2"/>
    <row r="662" s="12" customFormat="1" ht="15.75" customHeight="1" x14ac:dyDescent="0.2"/>
    <row r="663" s="12" customFormat="1" ht="15.75" customHeight="1" x14ac:dyDescent="0.2"/>
    <row r="664" s="12" customFormat="1" ht="15.75" customHeight="1" x14ac:dyDescent="0.2"/>
    <row r="665" s="12" customFormat="1" ht="15.75" customHeight="1" x14ac:dyDescent="0.2"/>
    <row r="666" s="12" customFormat="1" ht="15.75" customHeight="1" x14ac:dyDescent="0.2"/>
    <row r="667" s="12" customFormat="1" ht="15.75" customHeight="1" x14ac:dyDescent="0.2"/>
    <row r="668" s="12" customFormat="1" ht="15.75" customHeight="1" x14ac:dyDescent="0.2"/>
    <row r="669" s="12" customFormat="1" ht="15.75" customHeight="1" x14ac:dyDescent="0.2"/>
    <row r="670" s="12" customFormat="1" ht="15.75" customHeight="1" x14ac:dyDescent="0.2"/>
    <row r="671" s="12" customFormat="1" ht="15.75" customHeight="1" x14ac:dyDescent="0.2"/>
    <row r="672" s="12" customFormat="1" ht="15.75" customHeight="1" x14ac:dyDescent="0.2"/>
    <row r="673" s="12" customFormat="1" ht="15.75" customHeight="1" x14ac:dyDescent="0.2"/>
    <row r="674" s="12" customFormat="1" ht="15.75" customHeight="1" x14ac:dyDescent="0.2"/>
    <row r="675" s="12" customFormat="1" ht="15.75" customHeight="1" x14ac:dyDescent="0.2"/>
    <row r="676" s="12" customFormat="1" ht="15.75" customHeight="1" x14ac:dyDescent="0.2"/>
    <row r="677" s="12" customFormat="1" ht="15.75" customHeight="1" x14ac:dyDescent="0.2"/>
    <row r="678" s="12" customFormat="1" ht="15.75" customHeight="1" x14ac:dyDescent="0.2"/>
    <row r="679" s="12" customFormat="1" ht="15.75" customHeight="1" x14ac:dyDescent="0.2"/>
    <row r="680" s="12" customFormat="1" ht="15.75" customHeight="1" x14ac:dyDescent="0.2"/>
    <row r="681" s="12" customFormat="1" ht="15.75" customHeight="1" x14ac:dyDescent="0.2"/>
    <row r="682" s="12" customFormat="1" ht="15.75" customHeight="1" x14ac:dyDescent="0.2"/>
    <row r="683" s="12" customFormat="1" ht="15.75" customHeight="1" x14ac:dyDescent="0.2"/>
    <row r="684" s="12" customFormat="1" ht="15.75" customHeight="1" x14ac:dyDescent="0.2"/>
    <row r="685" s="12" customFormat="1" ht="15.75" customHeight="1" x14ac:dyDescent="0.2"/>
    <row r="686" s="12" customFormat="1" ht="15.75" customHeight="1" x14ac:dyDescent="0.2"/>
    <row r="687" s="12" customFormat="1" ht="15.75" customHeight="1" x14ac:dyDescent="0.2"/>
    <row r="688" s="12" customFormat="1" ht="15.75" customHeight="1" x14ac:dyDescent="0.2"/>
    <row r="689" s="12" customFormat="1" ht="15.75" customHeight="1" x14ac:dyDescent="0.2"/>
    <row r="690" s="12" customFormat="1" ht="15.75" customHeight="1" x14ac:dyDescent="0.2"/>
    <row r="691" s="12" customFormat="1" ht="15.75" customHeight="1" x14ac:dyDescent="0.2"/>
    <row r="692" s="12" customFormat="1" ht="15.75" customHeight="1" x14ac:dyDescent="0.2"/>
    <row r="693" s="12" customFormat="1" ht="15.75" customHeight="1" x14ac:dyDescent="0.2"/>
    <row r="694" s="12" customFormat="1" ht="15.75" customHeight="1" x14ac:dyDescent="0.2"/>
    <row r="695" s="12" customFormat="1" ht="15.75" customHeight="1" x14ac:dyDescent="0.2"/>
    <row r="696" s="12" customFormat="1" ht="15.75" customHeight="1" x14ac:dyDescent="0.2"/>
    <row r="697" s="12" customFormat="1" ht="15.75" customHeight="1" x14ac:dyDescent="0.2"/>
    <row r="698" s="12" customFormat="1" ht="15.75" customHeight="1" x14ac:dyDescent="0.2"/>
    <row r="699" s="12" customFormat="1" ht="15.75" customHeight="1" x14ac:dyDescent="0.2"/>
    <row r="700" s="12" customFormat="1" ht="15.75" customHeight="1" x14ac:dyDescent="0.2"/>
    <row r="701" s="12" customFormat="1" ht="15.75" customHeight="1" x14ac:dyDescent="0.2"/>
    <row r="702" s="12" customFormat="1" ht="15.75" customHeight="1" x14ac:dyDescent="0.2"/>
    <row r="703" s="12" customFormat="1" ht="15.75" customHeight="1" x14ac:dyDescent="0.2"/>
    <row r="704" s="12" customFormat="1" ht="15.75" customHeight="1" x14ac:dyDescent="0.2"/>
    <row r="705" s="12" customFormat="1" ht="15.75" customHeight="1" x14ac:dyDescent="0.2"/>
    <row r="706" s="12" customFormat="1" ht="15.75" customHeight="1" x14ac:dyDescent="0.2"/>
    <row r="707" s="12" customFormat="1" ht="15.75" customHeight="1" x14ac:dyDescent="0.2"/>
    <row r="708" s="12" customFormat="1" ht="15.75" customHeight="1" x14ac:dyDescent="0.2"/>
    <row r="709" s="12" customFormat="1" ht="15.75" customHeight="1" x14ac:dyDescent="0.2"/>
    <row r="710" s="12" customFormat="1" ht="15.75" customHeight="1" x14ac:dyDescent="0.2"/>
    <row r="711" s="12" customFormat="1" ht="15.75" customHeight="1" x14ac:dyDescent="0.2"/>
    <row r="712" s="12" customFormat="1" ht="15.75" customHeight="1" x14ac:dyDescent="0.2"/>
    <row r="713" s="12" customFormat="1" ht="15.75" customHeight="1" x14ac:dyDescent="0.2"/>
    <row r="714" s="12" customFormat="1" ht="15.75" customHeight="1" x14ac:dyDescent="0.2"/>
    <row r="715" s="12" customFormat="1" ht="15.75" customHeight="1" x14ac:dyDescent="0.2"/>
    <row r="716" s="12" customFormat="1" ht="15.75" customHeight="1" x14ac:dyDescent="0.2"/>
    <row r="717" s="12" customFormat="1" ht="15.75" customHeight="1" x14ac:dyDescent="0.2"/>
    <row r="718" s="12" customFormat="1" ht="15.75" customHeight="1" x14ac:dyDescent="0.2"/>
    <row r="719" s="12" customFormat="1" ht="15.75" customHeight="1" x14ac:dyDescent="0.2"/>
    <row r="720" s="12" customFormat="1" ht="15.75" customHeight="1" x14ac:dyDescent="0.2"/>
    <row r="721" s="12" customFormat="1" ht="15.75" customHeight="1" x14ac:dyDescent="0.2"/>
    <row r="722" s="12" customFormat="1" ht="15.75" customHeight="1" x14ac:dyDescent="0.2"/>
    <row r="723" s="12" customFormat="1" ht="15.75" customHeight="1" x14ac:dyDescent="0.2"/>
    <row r="724" s="12" customFormat="1" ht="15.75" customHeight="1" x14ac:dyDescent="0.2"/>
    <row r="725" s="12" customFormat="1" ht="15.75" customHeight="1" x14ac:dyDescent="0.2"/>
    <row r="726" s="12" customFormat="1" ht="15.75" customHeight="1" x14ac:dyDescent="0.2"/>
    <row r="727" s="12" customFormat="1" ht="15.75" customHeight="1" x14ac:dyDescent="0.2"/>
    <row r="728" s="12" customFormat="1" ht="15.75" customHeight="1" x14ac:dyDescent="0.2"/>
    <row r="729" s="12" customFormat="1" ht="15.75" customHeight="1" x14ac:dyDescent="0.2"/>
    <row r="730" s="12" customFormat="1" ht="15.75" customHeight="1" x14ac:dyDescent="0.2"/>
    <row r="731" s="12" customFormat="1" ht="15.75" customHeight="1" x14ac:dyDescent="0.2"/>
    <row r="732" s="12" customFormat="1" ht="15.75" customHeight="1" x14ac:dyDescent="0.2"/>
    <row r="733" s="12" customFormat="1" ht="15.75" customHeight="1" x14ac:dyDescent="0.2"/>
    <row r="734" s="12" customFormat="1" ht="15.75" customHeight="1" x14ac:dyDescent="0.2"/>
    <row r="735" s="12" customFormat="1" ht="15.75" customHeight="1" x14ac:dyDescent="0.2"/>
    <row r="736" s="12" customFormat="1" ht="15.75" customHeight="1" x14ac:dyDescent="0.2"/>
    <row r="737" s="12" customFormat="1" ht="15.75" customHeight="1" x14ac:dyDescent="0.2"/>
    <row r="738" s="12" customFormat="1" ht="15.75" customHeight="1" x14ac:dyDescent="0.2"/>
    <row r="739" s="12" customFormat="1" ht="15.75" customHeight="1" x14ac:dyDescent="0.2"/>
    <row r="740" s="12" customFormat="1" ht="15.75" customHeight="1" x14ac:dyDescent="0.2"/>
    <row r="741" s="12" customFormat="1" ht="15.75" customHeight="1" x14ac:dyDescent="0.2"/>
    <row r="742" s="12" customFormat="1" ht="15.75" customHeight="1" x14ac:dyDescent="0.2"/>
    <row r="743" s="12" customFormat="1" ht="15.75" customHeight="1" x14ac:dyDescent="0.2"/>
    <row r="744" s="12" customFormat="1" ht="15.75" customHeight="1" x14ac:dyDescent="0.2"/>
    <row r="745" s="12" customFormat="1" ht="15.75" customHeight="1" x14ac:dyDescent="0.2"/>
    <row r="746" s="12" customFormat="1" ht="15.75" customHeight="1" x14ac:dyDescent="0.2"/>
    <row r="747" s="12" customFormat="1" ht="15.75" customHeight="1" x14ac:dyDescent="0.2"/>
    <row r="748" s="12" customFormat="1" ht="15.75" customHeight="1" x14ac:dyDescent="0.2"/>
    <row r="749" s="12" customFormat="1" ht="15.75" customHeight="1" x14ac:dyDescent="0.2"/>
    <row r="750" s="12" customFormat="1" ht="15.75" customHeight="1" x14ac:dyDescent="0.2"/>
    <row r="751" s="12" customFormat="1" ht="15.75" customHeight="1" x14ac:dyDescent="0.2"/>
    <row r="752" s="12" customFormat="1" ht="15.75" customHeight="1" x14ac:dyDescent="0.2"/>
    <row r="753" s="12" customFormat="1" ht="15.75" customHeight="1" x14ac:dyDescent="0.2"/>
    <row r="754" s="12" customFormat="1" ht="15.75" customHeight="1" x14ac:dyDescent="0.2"/>
    <row r="755" s="12" customFormat="1" ht="15.75" customHeight="1" x14ac:dyDescent="0.2"/>
    <row r="756" s="12" customFormat="1" ht="15.75" customHeight="1" x14ac:dyDescent="0.2"/>
    <row r="757" s="12" customFormat="1" ht="15.75" customHeight="1" x14ac:dyDescent="0.2"/>
    <row r="758" s="12" customFormat="1" ht="15.75" customHeight="1" x14ac:dyDescent="0.2"/>
    <row r="759" s="12" customFormat="1" ht="15.75" customHeight="1" x14ac:dyDescent="0.2"/>
    <row r="760" s="12" customFormat="1" ht="15.75" customHeight="1" x14ac:dyDescent="0.2"/>
    <row r="761" s="12" customFormat="1" ht="15.75" customHeight="1" x14ac:dyDescent="0.2"/>
    <row r="762" s="12" customFormat="1" ht="15.75" customHeight="1" x14ac:dyDescent="0.2"/>
    <row r="763" s="12" customFormat="1" ht="15.75" customHeight="1" x14ac:dyDescent="0.2"/>
    <row r="764" s="12" customFormat="1" ht="15.75" customHeight="1" x14ac:dyDescent="0.2"/>
    <row r="765" s="12" customFormat="1" ht="15.75" customHeight="1" x14ac:dyDescent="0.2"/>
    <row r="766" s="12" customFormat="1" ht="15.75" customHeight="1" x14ac:dyDescent="0.2"/>
    <row r="767" s="12" customFormat="1" ht="15.75" customHeight="1" x14ac:dyDescent="0.2"/>
    <row r="768" s="12" customFormat="1" ht="15.75" customHeight="1" x14ac:dyDescent="0.2"/>
    <row r="769" s="12" customFormat="1" ht="15.75" customHeight="1" x14ac:dyDescent="0.2"/>
    <row r="770" s="12" customFormat="1" ht="15.75" customHeight="1" x14ac:dyDescent="0.2"/>
    <row r="771" s="12" customFormat="1" ht="15.75" customHeight="1" x14ac:dyDescent="0.2"/>
    <row r="772" s="12" customFormat="1" ht="15.75" customHeight="1" x14ac:dyDescent="0.2"/>
    <row r="773" s="12" customFormat="1" ht="15.75" customHeight="1" x14ac:dyDescent="0.2"/>
    <row r="774" s="12" customFormat="1" ht="15.75" customHeight="1" x14ac:dyDescent="0.2"/>
    <row r="775" s="12" customFormat="1" ht="15.75" customHeight="1" x14ac:dyDescent="0.2"/>
    <row r="776" s="12" customFormat="1" ht="15.75" customHeight="1" x14ac:dyDescent="0.2"/>
    <row r="777" s="12" customFormat="1" ht="15.75" customHeight="1" x14ac:dyDescent="0.2"/>
    <row r="778" s="12" customFormat="1" ht="15.75" customHeight="1" x14ac:dyDescent="0.2"/>
    <row r="779" s="12" customFormat="1" ht="15.75" customHeight="1" x14ac:dyDescent="0.2"/>
    <row r="780" s="12" customFormat="1" ht="15.75" customHeight="1" x14ac:dyDescent="0.2"/>
    <row r="781" s="12" customFormat="1" ht="15.75" customHeight="1" x14ac:dyDescent="0.2"/>
    <row r="782" s="12" customFormat="1" ht="15.75" customHeight="1" x14ac:dyDescent="0.2"/>
    <row r="783" s="12" customFormat="1" ht="15.75" customHeight="1" x14ac:dyDescent="0.2"/>
    <row r="784" s="12" customFormat="1" ht="15.75" customHeight="1" x14ac:dyDescent="0.2"/>
    <row r="785" s="12" customFormat="1" ht="15.75" customHeight="1" x14ac:dyDescent="0.2"/>
    <row r="786" s="12" customFormat="1" ht="15.75" customHeight="1" x14ac:dyDescent="0.2"/>
    <row r="787" s="12" customFormat="1" ht="15.75" customHeight="1" x14ac:dyDescent="0.2"/>
    <row r="788" s="12" customFormat="1" ht="15.75" customHeight="1" x14ac:dyDescent="0.2"/>
    <row r="789" s="12" customFormat="1" ht="15.75" customHeight="1" x14ac:dyDescent="0.2"/>
    <row r="790" s="12" customFormat="1" ht="15.75" customHeight="1" x14ac:dyDescent="0.2"/>
    <row r="791" s="12" customFormat="1" ht="15.75" customHeight="1" x14ac:dyDescent="0.2"/>
    <row r="792" s="12" customFormat="1" ht="15.75" customHeight="1" x14ac:dyDescent="0.2"/>
    <row r="793" s="12" customFormat="1" ht="15.75" customHeight="1" x14ac:dyDescent="0.2"/>
    <row r="794" s="12" customFormat="1" ht="15.75" customHeight="1" x14ac:dyDescent="0.2"/>
    <row r="795" s="12" customFormat="1" ht="15.75" customHeight="1" x14ac:dyDescent="0.2"/>
    <row r="796" s="12" customFormat="1" ht="15.75" customHeight="1" x14ac:dyDescent="0.2"/>
    <row r="797" s="12" customFormat="1" ht="15.75" customHeight="1" x14ac:dyDescent="0.2"/>
    <row r="798" s="12" customFormat="1" ht="15.75" customHeight="1" x14ac:dyDescent="0.2"/>
    <row r="799" s="12" customFormat="1" ht="15.75" customHeight="1" x14ac:dyDescent="0.2"/>
    <row r="800" s="12" customFormat="1" ht="15.75" customHeight="1" x14ac:dyDescent="0.2"/>
    <row r="801" s="12" customFormat="1" ht="15.75" customHeight="1" x14ac:dyDescent="0.2"/>
    <row r="802" s="12" customFormat="1" ht="15.75" customHeight="1" x14ac:dyDescent="0.2"/>
    <row r="803" s="12" customFormat="1" ht="15.75" customHeight="1" x14ac:dyDescent="0.2"/>
    <row r="804" s="12" customFormat="1" ht="15.75" customHeight="1" x14ac:dyDescent="0.2"/>
    <row r="805" s="12" customFormat="1" ht="15.75" customHeight="1" x14ac:dyDescent="0.2"/>
    <row r="806" s="12" customFormat="1" ht="15.75" customHeight="1" x14ac:dyDescent="0.2"/>
    <row r="807" s="12" customFormat="1" ht="15.75" customHeight="1" x14ac:dyDescent="0.2"/>
    <row r="808" s="12" customFormat="1" ht="15.75" customHeight="1" x14ac:dyDescent="0.2"/>
    <row r="809" s="12" customFormat="1" ht="15.75" customHeight="1" x14ac:dyDescent="0.2"/>
    <row r="810" s="12" customFormat="1" ht="15.75" customHeight="1" x14ac:dyDescent="0.2"/>
    <row r="811" s="12" customFormat="1" ht="15.75" customHeight="1" x14ac:dyDescent="0.2"/>
    <row r="812" s="12" customFormat="1" ht="15.75" customHeight="1" x14ac:dyDescent="0.2"/>
    <row r="813" s="12" customFormat="1" ht="15.75" customHeight="1" x14ac:dyDescent="0.2"/>
    <row r="814" s="12" customFormat="1" ht="15.75" customHeight="1" x14ac:dyDescent="0.2"/>
    <row r="815" s="12" customFormat="1" ht="15.75" customHeight="1" x14ac:dyDescent="0.2"/>
    <row r="816" s="12" customFormat="1" ht="15.75" customHeight="1" x14ac:dyDescent="0.2"/>
    <row r="817" s="12" customFormat="1" ht="15.75" customHeight="1" x14ac:dyDescent="0.2"/>
    <row r="818" s="12" customFormat="1" ht="15.75" customHeight="1" x14ac:dyDescent="0.2"/>
    <row r="819" s="12" customFormat="1" ht="15.75" customHeight="1" x14ac:dyDescent="0.2"/>
    <row r="820" s="12" customFormat="1" ht="15.75" customHeight="1" x14ac:dyDescent="0.2"/>
    <row r="821" s="12" customFormat="1" ht="15.75" customHeight="1" x14ac:dyDescent="0.2"/>
    <row r="822" s="12" customFormat="1" ht="15.75" customHeight="1" x14ac:dyDescent="0.2"/>
    <row r="823" s="12" customFormat="1" ht="15.75" customHeight="1" x14ac:dyDescent="0.2"/>
    <row r="824" s="12" customFormat="1" ht="15.75" customHeight="1" x14ac:dyDescent="0.2"/>
    <row r="825" s="12" customFormat="1" ht="15.75" customHeight="1" x14ac:dyDescent="0.2"/>
    <row r="826" s="12" customFormat="1" ht="15.75" customHeight="1" x14ac:dyDescent="0.2"/>
    <row r="827" s="12" customFormat="1" ht="15.75" customHeight="1" x14ac:dyDescent="0.2"/>
    <row r="828" s="12" customFormat="1" ht="15.75" customHeight="1" x14ac:dyDescent="0.2"/>
    <row r="829" s="12" customFormat="1" ht="15.75" customHeight="1" x14ac:dyDescent="0.2"/>
    <row r="830" s="12" customFormat="1" ht="15.75" customHeight="1" x14ac:dyDescent="0.2"/>
    <row r="831" s="12" customFormat="1" ht="15.75" customHeight="1" x14ac:dyDescent="0.2"/>
    <row r="832" s="12" customFormat="1" ht="15.75" customHeight="1" x14ac:dyDescent="0.2"/>
    <row r="833" s="12" customFormat="1" ht="15.75" customHeight="1" x14ac:dyDescent="0.2"/>
    <row r="834" s="12" customFormat="1" ht="15.75" customHeight="1" x14ac:dyDescent="0.2"/>
    <row r="835" s="12" customFormat="1" ht="15.75" customHeight="1" x14ac:dyDescent="0.2"/>
    <row r="836" s="12" customFormat="1" ht="15.75" customHeight="1" x14ac:dyDescent="0.2"/>
    <row r="837" s="12" customFormat="1" ht="15.75" customHeight="1" x14ac:dyDescent="0.2"/>
    <row r="838" s="12" customFormat="1" ht="15.75" customHeight="1" x14ac:dyDescent="0.2"/>
    <row r="839" s="12" customFormat="1" ht="15.75" customHeight="1" x14ac:dyDescent="0.2"/>
    <row r="840" s="12" customFormat="1" ht="15.75" customHeight="1" x14ac:dyDescent="0.2"/>
    <row r="841" s="12" customFormat="1" ht="15.75" customHeight="1" x14ac:dyDescent="0.2"/>
    <row r="842" s="12" customFormat="1" ht="15.75" customHeight="1" x14ac:dyDescent="0.2"/>
    <row r="843" s="12" customFormat="1" ht="15.75" customHeight="1" x14ac:dyDescent="0.2"/>
    <row r="844" s="12" customFormat="1" ht="15.75" customHeight="1" x14ac:dyDescent="0.2"/>
    <row r="845" s="12" customFormat="1" ht="15.75" customHeight="1" x14ac:dyDescent="0.2"/>
    <row r="846" s="12" customFormat="1" ht="15.75" customHeight="1" x14ac:dyDescent="0.2"/>
    <row r="847" s="12" customFormat="1" ht="15.75" customHeight="1" x14ac:dyDescent="0.2"/>
    <row r="848" s="12" customFormat="1" ht="15.75" customHeight="1" x14ac:dyDescent="0.2"/>
    <row r="849" s="12" customFormat="1" ht="15.75" customHeight="1" x14ac:dyDescent="0.2"/>
    <row r="850" s="12" customFormat="1" ht="15.75" customHeight="1" x14ac:dyDescent="0.2"/>
    <row r="851" s="12" customFormat="1" ht="15.75" customHeight="1" x14ac:dyDescent="0.2"/>
    <row r="852" s="12" customFormat="1" ht="15.75" customHeight="1" x14ac:dyDescent="0.2"/>
    <row r="853" s="12" customFormat="1" ht="15.75" customHeight="1" x14ac:dyDescent="0.2"/>
    <row r="854" s="12" customFormat="1" ht="15.75" customHeight="1" x14ac:dyDescent="0.2"/>
    <row r="855" s="12" customFormat="1" ht="15.75" customHeight="1" x14ac:dyDescent="0.2"/>
    <row r="856" s="12" customFormat="1" ht="15.75" customHeight="1" x14ac:dyDescent="0.2"/>
    <row r="857" s="12" customFormat="1" ht="15.75" customHeight="1" x14ac:dyDescent="0.2"/>
    <row r="858" s="12" customFormat="1" ht="15.75" customHeight="1" x14ac:dyDescent="0.2"/>
    <row r="859" s="12" customFormat="1" ht="15.75" customHeight="1" x14ac:dyDescent="0.2"/>
    <row r="860" s="12" customFormat="1" ht="15.75" customHeight="1" x14ac:dyDescent="0.2"/>
    <row r="861" s="12" customFormat="1" ht="15.75" customHeight="1" x14ac:dyDescent="0.2"/>
    <row r="862" s="12" customFormat="1" ht="15.75" customHeight="1" x14ac:dyDescent="0.2"/>
    <row r="863" s="12" customFormat="1" ht="15.75" customHeight="1" x14ac:dyDescent="0.2"/>
    <row r="864" s="12" customFormat="1" ht="15.75" customHeight="1" x14ac:dyDescent="0.2"/>
    <row r="865" s="12" customFormat="1" ht="15.75" customHeight="1" x14ac:dyDescent="0.2"/>
    <row r="866" s="12" customFormat="1" ht="15.75" customHeight="1" x14ac:dyDescent="0.2"/>
    <row r="867" s="12" customFormat="1" ht="15.75" customHeight="1" x14ac:dyDescent="0.2"/>
    <row r="868" s="12" customFormat="1" ht="15.75" customHeight="1" x14ac:dyDescent="0.2"/>
    <row r="869" s="12" customFormat="1" ht="15.75" customHeight="1" x14ac:dyDescent="0.2"/>
    <row r="870" s="12" customFormat="1" ht="15.75" customHeight="1" x14ac:dyDescent="0.2"/>
    <row r="871" s="12" customFormat="1" ht="15.75" customHeight="1" x14ac:dyDescent="0.2"/>
    <row r="872" s="12" customFormat="1" ht="15.75" customHeight="1" x14ac:dyDescent="0.2"/>
    <row r="873" s="12" customFormat="1" ht="15.75" customHeight="1" x14ac:dyDescent="0.2"/>
    <row r="874" s="12" customFormat="1" ht="15.75" customHeight="1" x14ac:dyDescent="0.2"/>
    <row r="875" s="12" customFormat="1" ht="15.75" customHeight="1" x14ac:dyDescent="0.2"/>
    <row r="876" s="12" customFormat="1" ht="15.75" customHeight="1" x14ac:dyDescent="0.2"/>
    <row r="877" s="12" customFormat="1" ht="15.75" customHeight="1" x14ac:dyDescent="0.2"/>
    <row r="878" s="12" customFormat="1" ht="15.75" customHeight="1" x14ac:dyDescent="0.2"/>
    <row r="879" s="12" customFormat="1" ht="15.75" customHeight="1" x14ac:dyDescent="0.2"/>
    <row r="880" s="12" customFormat="1" ht="15.75" customHeight="1" x14ac:dyDescent="0.2"/>
    <row r="881" s="12" customFormat="1" ht="15.75" customHeight="1" x14ac:dyDescent="0.2"/>
    <row r="882" s="12" customFormat="1" ht="15.75" customHeight="1" x14ac:dyDescent="0.2"/>
    <row r="883" s="12" customFormat="1" ht="15.75" customHeight="1" x14ac:dyDescent="0.2"/>
    <row r="884" s="12" customFormat="1" ht="15.75" customHeight="1" x14ac:dyDescent="0.2"/>
    <row r="885" s="12" customFormat="1" ht="15.75" customHeight="1" x14ac:dyDescent="0.2"/>
    <row r="886" s="12" customFormat="1" ht="15.75" customHeight="1" x14ac:dyDescent="0.2"/>
    <row r="887" s="12" customFormat="1" ht="15.75" customHeight="1" x14ac:dyDescent="0.2"/>
    <row r="888" s="12" customFormat="1" ht="15.75" customHeight="1" x14ac:dyDescent="0.2"/>
    <row r="889" s="12" customFormat="1" ht="15.75" customHeight="1" x14ac:dyDescent="0.2"/>
    <row r="890" s="12" customFormat="1" ht="15.75" customHeight="1" x14ac:dyDescent="0.2"/>
    <row r="891" s="12" customFormat="1" ht="15.75" customHeight="1" x14ac:dyDescent="0.2"/>
    <row r="892" s="12" customFormat="1" ht="15.75" customHeight="1" x14ac:dyDescent="0.2"/>
    <row r="893" s="12" customFormat="1" ht="15.75" customHeight="1" x14ac:dyDescent="0.2"/>
    <row r="894" s="12" customFormat="1" ht="15.75" customHeight="1" x14ac:dyDescent="0.2"/>
    <row r="895" s="12" customFormat="1" ht="15.75" customHeight="1" x14ac:dyDescent="0.2"/>
    <row r="896" s="12" customFormat="1" ht="15.75" customHeight="1" x14ac:dyDescent="0.2"/>
    <row r="897" s="12" customFormat="1" ht="15.75" customHeight="1" x14ac:dyDescent="0.2"/>
    <row r="898" s="12" customFormat="1" ht="15.75" customHeight="1" x14ac:dyDescent="0.2"/>
    <row r="899" s="12" customFormat="1" ht="15.75" customHeight="1" x14ac:dyDescent="0.2"/>
    <row r="900" s="12" customFormat="1" ht="15.75" customHeight="1" x14ac:dyDescent="0.2"/>
    <row r="901" s="12" customFormat="1" ht="15.75" customHeight="1" x14ac:dyDescent="0.2"/>
    <row r="902" s="12" customFormat="1" ht="15.75" customHeight="1" x14ac:dyDescent="0.2"/>
    <row r="903" s="12" customFormat="1" ht="15.75" customHeight="1" x14ac:dyDescent="0.2"/>
    <row r="904" s="12" customFormat="1" ht="15.75" customHeight="1" x14ac:dyDescent="0.2"/>
    <row r="905" s="12" customFormat="1" ht="15.75" customHeight="1" x14ac:dyDescent="0.2"/>
    <row r="906" s="12" customFormat="1" ht="15.75" customHeight="1" x14ac:dyDescent="0.2"/>
    <row r="907" s="12" customFormat="1" ht="15.75" customHeight="1" x14ac:dyDescent="0.2"/>
    <row r="908" s="12" customFormat="1" ht="15.75" customHeight="1" x14ac:dyDescent="0.2"/>
    <row r="909" s="12" customFormat="1" ht="15.75" customHeight="1" x14ac:dyDescent="0.2"/>
    <row r="910" s="12" customFormat="1" ht="15.75" customHeight="1" x14ac:dyDescent="0.2"/>
    <row r="911" s="12" customFormat="1" ht="15.75" customHeight="1" x14ac:dyDescent="0.2"/>
    <row r="912" s="12" customFormat="1" ht="15.75" customHeight="1" x14ac:dyDescent="0.2"/>
    <row r="913" s="12" customFormat="1" ht="15.75" customHeight="1" x14ac:dyDescent="0.2"/>
    <row r="914" s="12" customFormat="1" ht="15.75" customHeight="1" x14ac:dyDescent="0.2"/>
    <row r="915" s="12" customFormat="1" ht="15.75" customHeight="1" x14ac:dyDescent="0.2"/>
    <row r="916" s="12" customFormat="1" ht="15.75" customHeight="1" x14ac:dyDescent="0.2"/>
    <row r="917" s="12" customFormat="1" ht="15.75" customHeight="1" x14ac:dyDescent="0.2"/>
    <row r="918" s="12" customFormat="1" ht="15.75" customHeight="1" x14ac:dyDescent="0.2"/>
    <row r="919" s="12" customFormat="1" ht="15.75" customHeight="1" x14ac:dyDescent="0.2"/>
    <row r="920" s="12" customFormat="1" ht="15.75" customHeight="1" x14ac:dyDescent="0.2"/>
    <row r="921" s="12" customFormat="1" ht="15.75" customHeight="1" x14ac:dyDescent="0.2"/>
    <row r="922" s="12" customFormat="1" ht="15.75" customHeight="1" x14ac:dyDescent="0.2"/>
    <row r="923" s="12" customFormat="1" ht="15.75" customHeight="1" x14ac:dyDescent="0.2"/>
    <row r="924" s="12" customFormat="1" ht="15.75" customHeight="1" x14ac:dyDescent="0.2"/>
    <row r="925" s="12" customFormat="1" ht="15.75" customHeight="1" x14ac:dyDescent="0.2"/>
    <row r="926" s="12" customFormat="1" ht="15.75" customHeight="1" x14ac:dyDescent="0.2"/>
    <row r="927" s="12" customFormat="1" ht="15.75" customHeight="1" x14ac:dyDescent="0.2"/>
    <row r="928" s="12" customFormat="1" ht="15.75" customHeight="1" x14ac:dyDescent="0.2"/>
    <row r="929" s="12" customFormat="1" ht="15.75" customHeight="1" x14ac:dyDescent="0.2"/>
    <row r="930" s="12" customFormat="1" ht="15.75" customHeight="1" x14ac:dyDescent="0.2"/>
    <row r="931" s="12" customFormat="1" ht="15.75" customHeight="1" x14ac:dyDescent="0.2"/>
    <row r="932" s="12" customFormat="1" ht="15.75" customHeight="1" x14ac:dyDescent="0.2"/>
    <row r="933" s="12" customFormat="1" ht="15.75" customHeight="1" x14ac:dyDescent="0.2"/>
    <row r="934" s="12" customFormat="1" ht="15.75" customHeight="1" x14ac:dyDescent="0.2"/>
    <row r="935" s="12" customFormat="1" ht="15.75" customHeight="1" x14ac:dyDescent="0.2"/>
    <row r="936" s="12" customFormat="1" ht="15.75" customHeight="1" x14ac:dyDescent="0.2"/>
    <row r="937" s="12" customFormat="1" ht="15.75" customHeight="1" x14ac:dyDescent="0.2"/>
    <row r="938" s="12" customFormat="1" ht="15.75" customHeight="1" x14ac:dyDescent="0.2"/>
    <row r="939" s="12" customFormat="1" ht="15.75" customHeight="1" x14ac:dyDescent="0.2"/>
    <row r="940" s="12" customFormat="1" ht="15.75" customHeight="1" x14ac:dyDescent="0.2"/>
    <row r="941" s="12" customFormat="1" ht="15.75" customHeight="1" x14ac:dyDescent="0.2"/>
    <row r="942" s="12" customFormat="1" ht="15.75" customHeight="1" x14ac:dyDescent="0.2"/>
    <row r="943" s="12" customFormat="1" ht="15.75" customHeight="1" x14ac:dyDescent="0.2"/>
    <row r="944" s="12" customFormat="1" ht="15.75" customHeight="1" x14ac:dyDescent="0.2"/>
    <row r="945" s="12" customFormat="1" ht="15.75" customHeight="1" x14ac:dyDescent="0.2"/>
    <row r="946" s="12" customFormat="1" ht="15.75" customHeight="1" x14ac:dyDescent="0.2"/>
    <row r="947" s="12" customFormat="1" ht="15.75" customHeight="1" x14ac:dyDescent="0.2"/>
    <row r="948" s="12" customFormat="1" ht="15.75" customHeight="1" x14ac:dyDescent="0.2"/>
    <row r="949" s="12" customFormat="1" ht="15.75" customHeight="1" x14ac:dyDescent="0.2"/>
    <row r="950" s="12" customFormat="1" ht="15.75" customHeight="1" x14ac:dyDescent="0.2"/>
    <row r="951" s="12" customFormat="1" ht="15.75" customHeight="1" x14ac:dyDescent="0.2"/>
    <row r="952" s="12" customFormat="1" ht="15.75" customHeight="1" x14ac:dyDescent="0.2"/>
    <row r="953" s="12" customFormat="1" ht="15.75" customHeight="1" x14ac:dyDescent="0.2"/>
    <row r="954" s="12" customFormat="1" ht="15.75" customHeight="1" x14ac:dyDescent="0.2"/>
    <row r="955" s="12" customFormat="1" ht="15.75" customHeight="1" x14ac:dyDescent="0.2"/>
    <row r="956" s="12" customFormat="1" ht="15.75" customHeight="1" x14ac:dyDescent="0.2"/>
    <row r="957" s="12" customFormat="1" ht="15.75" customHeight="1" x14ac:dyDescent="0.2"/>
    <row r="958" s="12" customFormat="1" ht="15.75" customHeight="1" x14ac:dyDescent="0.2"/>
    <row r="959" s="12" customFormat="1" ht="15.75" customHeight="1" x14ac:dyDescent="0.2"/>
    <row r="960" s="12" customFormat="1" ht="15.75" customHeight="1" x14ac:dyDescent="0.2"/>
    <row r="961" s="12" customFormat="1" ht="15.75" customHeight="1" x14ac:dyDescent="0.2"/>
    <row r="962" s="12" customFormat="1" ht="15.75" customHeight="1" x14ac:dyDescent="0.2"/>
    <row r="963" s="12" customFormat="1" ht="15.75" customHeight="1" x14ac:dyDescent="0.2"/>
    <row r="964" s="12" customFormat="1" ht="15.75" customHeight="1" x14ac:dyDescent="0.2"/>
    <row r="965" s="12" customFormat="1" ht="15.75" customHeight="1" x14ac:dyDescent="0.2"/>
    <row r="966" s="12" customFormat="1" ht="15.75" customHeight="1" x14ac:dyDescent="0.2"/>
    <row r="967" s="12" customFormat="1" ht="15.75" customHeight="1" x14ac:dyDescent="0.2"/>
    <row r="968" s="12" customFormat="1" ht="15.75" customHeight="1" x14ac:dyDescent="0.2"/>
    <row r="969" s="12" customFormat="1" ht="15.75" customHeight="1" x14ac:dyDescent="0.2"/>
    <row r="970" s="12" customFormat="1" ht="15.75" customHeight="1" x14ac:dyDescent="0.2"/>
    <row r="971" s="12" customFormat="1" ht="15.75" customHeight="1" x14ac:dyDescent="0.2"/>
    <row r="972" s="12" customFormat="1" ht="15.75" customHeight="1" x14ac:dyDescent="0.2"/>
    <row r="973" s="12" customFormat="1" ht="15.75" customHeight="1" x14ac:dyDescent="0.2"/>
    <row r="974" s="12" customFormat="1" ht="15.75" customHeight="1" x14ac:dyDescent="0.2"/>
    <row r="975" s="12" customFormat="1" ht="15.75" customHeight="1" x14ac:dyDescent="0.2"/>
    <row r="976" s="12" customFormat="1" ht="15.75" customHeight="1" x14ac:dyDescent="0.2"/>
    <row r="977" s="12" customFormat="1" ht="15.75" customHeight="1" x14ac:dyDescent="0.2"/>
    <row r="978" s="12" customFormat="1" ht="15.75" customHeight="1" x14ac:dyDescent="0.2"/>
    <row r="979" s="12" customFormat="1" ht="15.75" customHeight="1" x14ac:dyDescent="0.2"/>
    <row r="980" s="12" customFormat="1" ht="15.75" customHeight="1" x14ac:dyDescent="0.2"/>
    <row r="981" s="12" customFormat="1" ht="15.75" customHeight="1" x14ac:dyDescent="0.2"/>
    <row r="982" s="12" customFormat="1" ht="15.75" customHeight="1" x14ac:dyDescent="0.2"/>
    <row r="983" s="12" customFormat="1" ht="15.75" customHeight="1" x14ac:dyDescent="0.2"/>
    <row r="984" s="12" customFormat="1" ht="15.75" customHeight="1" x14ac:dyDescent="0.2"/>
    <row r="985" s="12" customFormat="1" ht="15.75" customHeight="1" x14ac:dyDescent="0.2"/>
    <row r="986" s="12" customFormat="1" ht="15.75" customHeight="1" x14ac:dyDescent="0.2"/>
    <row r="987" s="12" customFormat="1" ht="15.75" customHeight="1" x14ac:dyDescent="0.2"/>
    <row r="988" s="12" customFormat="1" ht="15.75" customHeight="1" x14ac:dyDescent="0.2"/>
    <row r="989" s="12" customFormat="1" ht="15.75" customHeight="1" x14ac:dyDescent="0.2"/>
    <row r="990" s="12" customFormat="1" ht="15.75" customHeight="1" x14ac:dyDescent="0.2"/>
    <row r="991" s="12" customFormat="1" ht="15.75" customHeight="1" x14ac:dyDescent="0.2"/>
    <row r="992" s="12" customFormat="1" ht="15.75" customHeight="1" x14ac:dyDescent="0.2"/>
    <row r="993" s="12" customFormat="1" ht="15.75" customHeight="1" x14ac:dyDescent="0.2"/>
    <row r="994" s="12" customFormat="1" ht="15.75" customHeight="1" x14ac:dyDescent="0.2"/>
    <row r="995" s="12" customFormat="1" ht="15.75" customHeight="1" x14ac:dyDescent="0.2"/>
    <row r="996" s="12" customFormat="1" ht="15.75" customHeight="1" x14ac:dyDescent="0.2"/>
    <row r="997" s="12" customFormat="1" ht="15.75" customHeight="1" x14ac:dyDescent="0.2"/>
    <row r="998" s="12" customFormat="1" ht="15.75" customHeight="1" x14ac:dyDescent="0.2"/>
    <row r="999" s="12" customFormat="1" ht="15.75" customHeight="1" x14ac:dyDescent="0.2"/>
    <row r="1000" s="12" customFormat="1" ht="15.75" customHeight="1" x14ac:dyDescent="0.2"/>
    <row r="1001" s="12" customFormat="1" ht="15.75" customHeight="1" x14ac:dyDescent="0.2"/>
    <row r="1002" s="12" customFormat="1" ht="15.75" customHeight="1" x14ac:dyDescent="0.2"/>
    <row r="1003" s="12" customFormat="1" ht="15.75" customHeight="1" x14ac:dyDescent="0.2"/>
    <row r="1004" s="12" customFormat="1" ht="15.75" customHeight="1" x14ac:dyDescent="0.2"/>
    <row r="1005" s="12" customFormat="1" ht="15.75" customHeight="1" x14ac:dyDescent="0.2"/>
    <row r="1006" s="12" customFormat="1" ht="15.75" customHeight="1" x14ac:dyDescent="0.2"/>
    <row r="1007" s="12" customFormat="1" ht="15.75" customHeight="1" x14ac:dyDescent="0.2"/>
    <row r="1008" s="12" customFormat="1" ht="15.75" customHeight="1" x14ac:dyDescent="0.2"/>
    <row r="1009" s="12" customFormat="1" ht="15.75" customHeight="1" x14ac:dyDescent="0.2"/>
    <row r="1010" s="12" customFormat="1" ht="15.75" customHeight="1" x14ac:dyDescent="0.2"/>
    <row r="1011" s="12" customFormat="1" ht="15.75" customHeight="1" x14ac:dyDescent="0.2"/>
    <row r="1012" s="12" customFormat="1" ht="15.75" customHeight="1" x14ac:dyDescent="0.2"/>
    <row r="1013" s="12" customFormat="1" ht="15.75" customHeight="1" x14ac:dyDescent="0.2"/>
    <row r="1014" s="12" customFormat="1" ht="15.75" customHeight="1" x14ac:dyDescent="0.2"/>
  </sheetData>
  <sheetProtection algorithmName="SHA-512" hashValue="XGuVYlB/KLFmEKQv0syaTztipHo8inL65UFgI46YfLPEr6B8fGJPGKFwC83+4kjkJPGMUg8ITgooGfROonDobA==" saltValue="f+fOUZ9+GuR/nuokcpyoBg==" spinCount="100000" sheet="1" formatCells="0" formatColumns="0" formatRows="0" insertHyperlinks="0"/>
  <mergeCells count="1">
    <mergeCell ref="A1:G1"/>
  </mergeCells>
  <printOptions horizontalCentered="1" gridLines="1"/>
  <pageMargins left="0.23622047244094491" right="0.23622047244094491" top="0.74803149606299213" bottom="0.74803149606299213" header="0" footer="0"/>
  <pageSetup paperSize="8" scale="115"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4ABB8-D45C-48F3-9821-5B9A52462ED8}">
  <dimension ref="A1:A7"/>
  <sheetViews>
    <sheetView workbookViewId="0">
      <selection activeCell="A8" sqref="A8"/>
    </sheetView>
  </sheetViews>
  <sheetFormatPr defaultRowHeight="14.25" x14ac:dyDescent="0.2"/>
  <cols>
    <col min="1" max="1" width="92.5703125" style="6" customWidth="1"/>
    <col min="2" max="16384" width="9.140625" style="6"/>
  </cols>
  <sheetData>
    <row r="1" spans="1:1" ht="15" x14ac:dyDescent="0.25">
      <c r="A1" s="5" t="s">
        <v>103</v>
      </c>
    </row>
    <row r="2" spans="1:1" x14ac:dyDescent="0.2">
      <c r="A2" s="6" t="s">
        <v>100</v>
      </c>
    </row>
    <row r="3" spans="1:1" x14ac:dyDescent="0.2">
      <c r="A3" s="6" t="s">
        <v>101</v>
      </c>
    </row>
    <row r="4" spans="1:1" x14ac:dyDescent="0.2">
      <c r="A4" s="6" t="s">
        <v>102</v>
      </c>
    </row>
    <row r="5" spans="1:1" x14ac:dyDescent="0.2">
      <c r="A5" s="6" t="s">
        <v>104</v>
      </c>
    </row>
    <row r="6" spans="1:1" x14ac:dyDescent="0.2">
      <c r="A6" s="6" t="s">
        <v>105</v>
      </c>
    </row>
    <row r="7" spans="1:1" x14ac:dyDescent="0.2">
      <c r="A7" s="6" t="s">
        <v>125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8</vt:i4>
      </vt:variant>
    </vt:vector>
  </HeadingPairs>
  <TitlesOfParts>
    <vt:vector size="11" baseType="lpstr">
      <vt:lpstr>Sumář</vt:lpstr>
      <vt:lpstr>Položky</vt:lpstr>
      <vt:lpstr>Informace</vt:lpstr>
      <vt:lpstr>CenaCelkemVypocet</vt:lpstr>
      <vt:lpstr>Sumář!DPHZakl</vt:lpstr>
      <vt:lpstr>Sumář!Mena</vt:lpstr>
      <vt:lpstr>Sumář!SazbaDPH2</vt:lpstr>
      <vt:lpstr>Sumář!ZakladDPHSniVypocet</vt:lpstr>
      <vt:lpstr>Sumář!ZakladDPHZakl</vt:lpstr>
      <vt:lpstr>Sumář!ZakladDPHZaklVypocet</vt:lpstr>
      <vt:lpstr>Sumář!Zaokrouhleni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Učitel</dc:creator>
  <cp:lastModifiedBy>Rostislav Miarka</cp:lastModifiedBy>
  <cp:lastPrinted>2023-03-02T08:19:52Z</cp:lastPrinted>
  <dcterms:created xsi:type="dcterms:W3CDTF">2022-02-20T21:05:42Z</dcterms:created>
  <dcterms:modified xsi:type="dcterms:W3CDTF">2025-04-08T06:36:26Z</dcterms:modified>
</cp:coreProperties>
</file>