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polednikova_msk_cz/Documents/_N/PORTAL, Internet/Internet/2025/ke zveřejnění/"/>
    </mc:Choice>
  </mc:AlternateContent>
  <xr:revisionPtr revIDLastSave="157" documentId="8_{88BE94B5-DDA2-4DB0-BE36-BFA90404ACAF}" xr6:coauthVersionLast="47" xr6:coauthVersionMax="47" xr10:uidLastSave="{113B44CC-7A2F-4B53-B9B5-A5B6DA3DABEC}"/>
  <bookViews>
    <workbookView xWindow="0" yWindow="780" windowWidth="28800" windowHeight="15330" xr2:uid="{00000000-000D-0000-FFFF-FFFF00000000}"/>
  </bookViews>
  <sheets>
    <sheet name="FR za IČ - kraj" sheetId="52" r:id="rId1"/>
    <sheet name="VZOR-platová inventura kraj" sheetId="3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30" l="1"/>
  <c r="N11" i="30" s="1"/>
  <c r="L7" i="30"/>
  <c r="N7" i="30" s="1"/>
  <c r="C33" i="52" l="1"/>
  <c r="C39" i="52" l="1"/>
  <c r="V42" i="52"/>
  <c r="V41" i="52"/>
  <c r="C38" i="52"/>
  <c r="O42" i="52"/>
  <c r="O41" i="52"/>
  <c r="N42" i="52"/>
  <c r="N41" i="52"/>
  <c r="L42" i="52"/>
  <c r="K42" i="52"/>
  <c r="J42" i="52"/>
  <c r="I42" i="52"/>
  <c r="H42" i="52"/>
  <c r="G42" i="52"/>
  <c r="E42" i="52"/>
  <c r="C42" i="52"/>
  <c r="L41" i="52"/>
  <c r="K41" i="52"/>
  <c r="J41" i="52"/>
  <c r="I41" i="52"/>
  <c r="H41" i="52"/>
  <c r="G41" i="52"/>
  <c r="E41" i="52"/>
  <c r="C41" i="52"/>
  <c r="M40" i="52"/>
  <c r="P35" i="52"/>
  <c r="R35" i="52" s="1"/>
  <c r="M35" i="52"/>
  <c r="P34" i="52"/>
  <c r="R34" i="52" s="1"/>
  <c r="M34" i="52"/>
  <c r="V33" i="52"/>
  <c r="V31" i="52" s="1"/>
  <c r="V37" i="52" s="1"/>
  <c r="O33" i="52"/>
  <c r="N33" i="52"/>
  <c r="E33" i="52"/>
  <c r="W30" i="52"/>
  <c r="Q30" i="52"/>
  <c r="D30" i="52"/>
  <c r="W29" i="52"/>
  <c r="Q29" i="52"/>
  <c r="D29" i="52"/>
  <c r="V28" i="52"/>
  <c r="U28" i="52"/>
  <c r="C28" i="52"/>
  <c r="C31" i="52" s="1"/>
  <c r="P26" i="52"/>
  <c r="M26" i="52"/>
  <c r="P25" i="52"/>
  <c r="P24" i="52" s="1"/>
  <c r="M25" i="52"/>
  <c r="W24" i="52"/>
  <c r="Q24" i="52"/>
  <c r="M33" i="52" l="1"/>
  <c r="M39" i="52" s="1"/>
  <c r="W28" i="52"/>
  <c r="W31" i="52" s="1"/>
  <c r="Q28" i="52"/>
  <c r="Q31" i="52" s="1"/>
  <c r="Q26" i="52"/>
  <c r="U26" i="52" s="1"/>
  <c r="W26" i="52" s="1"/>
  <c r="Q25" i="52"/>
  <c r="U25" i="52" s="1"/>
  <c r="W25" i="52" s="1"/>
  <c r="V39" i="52"/>
  <c r="D28" i="52"/>
  <c r="D31" i="52" s="1"/>
  <c r="C37" i="52"/>
  <c r="Q35" i="52"/>
  <c r="U35" i="52" s="1"/>
  <c r="P42" i="52"/>
  <c r="P33" i="52"/>
  <c r="P41" i="52"/>
  <c r="U31" i="52"/>
  <c r="Q34" i="52"/>
  <c r="Q42" i="52" l="1"/>
  <c r="U42" i="52"/>
  <c r="X24" i="52"/>
  <c r="Q41" i="52"/>
  <c r="U34" i="52"/>
  <c r="W35" i="52"/>
  <c r="W42" i="52" s="1"/>
  <c r="D35" i="52"/>
  <c r="U41" i="52" l="1"/>
  <c r="U33" i="52"/>
  <c r="U37" i="52" s="1"/>
  <c r="D38" i="52" s="1"/>
  <c r="Q33" i="52"/>
  <c r="D34" i="52"/>
  <c r="W34" i="52"/>
  <c r="W41" i="52" s="1"/>
  <c r="D33" i="52"/>
  <c r="W33" i="52" l="1"/>
  <c r="W37" i="52" s="1"/>
  <c r="D39" i="52" l="1"/>
  <c r="U39" i="52"/>
  <c r="W39" i="52" s="1"/>
  <c r="Q38" i="52" l="1"/>
  <c r="P38" i="52" s="1"/>
  <c r="P39" i="52" s="1"/>
  <c r="P40" i="52" s="1"/>
  <c r="Q39" i="52" l="1"/>
  <c r="Q40" i="52" s="1"/>
  <c r="R39" i="5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Poledníková Jana</author>
  </authors>
  <commentList>
    <comment ref="V35" authorId="0" shapeId="0" xr:uid="{BBF4B582-E880-429F-9761-683ED2BCF6FB}">
      <text>
        <r>
          <rPr>
            <b/>
            <sz val="11"/>
            <color indexed="81"/>
            <rFont val="Tahoma"/>
            <family val="2"/>
            <charset val="238"/>
          </rPr>
          <t>OON neped na 8 měs</t>
        </r>
      </text>
    </comment>
  </commentList>
</comments>
</file>

<file path=xl/sharedStrings.xml><?xml version="1.0" encoding="utf-8"?>
<sst xmlns="http://schemas.openxmlformats.org/spreadsheetml/2006/main" count="332" uniqueCount="148">
  <si>
    <t>Název školy (školského zařízení) včetně adresy:</t>
  </si>
  <si>
    <t>Vyplní škola</t>
  </si>
  <si>
    <t>x</t>
  </si>
  <si>
    <t>Přepočtený</t>
  </si>
  <si>
    <t>Průměrný</t>
  </si>
  <si>
    <t>% nenárokových</t>
  </si>
  <si>
    <t>vyplňte pouze šedá pole</t>
  </si>
  <si>
    <t xml:space="preserve">počet </t>
  </si>
  <si>
    <t xml:space="preserve">měs. plat </t>
  </si>
  <si>
    <t>Platové</t>
  </si>
  <si>
    <t>Náhrady</t>
  </si>
  <si>
    <t>Příplatky</t>
  </si>
  <si>
    <t xml:space="preserve">Zvláštní </t>
  </si>
  <si>
    <t xml:space="preserve">Platy za </t>
  </si>
  <si>
    <t>Ostatní</t>
  </si>
  <si>
    <t>nárokové</t>
  </si>
  <si>
    <t>Osobní</t>
  </si>
  <si>
    <t>Odměny</t>
  </si>
  <si>
    <t>nenárokové</t>
  </si>
  <si>
    <t xml:space="preserve">průměrný </t>
  </si>
  <si>
    <t>složek platu</t>
  </si>
  <si>
    <t>Roční objem</t>
  </si>
  <si>
    <t>zaměstnanců</t>
  </si>
  <si>
    <t>tarify</t>
  </si>
  <si>
    <t>platu</t>
  </si>
  <si>
    <t>za vedeni</t>
  </si>
  <si>
    <t>příplatky</t>
  </si>
  <si>
    <t>přesčasy</t>
  </si>
  <si>
    <t>příplatky a</t>
  </si>
  <si>
    <t>složky</t>
  </si>
  <si>
    <t>měsíční plat</t>
  </si>
  <si>
    <t>z tarifních</t>
  </si>
  <si>
    <t>prostředků na platy</t>
  </si>
  <si>
    <t>mzdových prostředků</t>
  </si>
  <si>
    <t>v Kč</t>
  </si>
  <si>
    <t>celkem</t>
  </si>
  <si>
    <t>platů</t>
  </si>
  <si>
    <t xml:space="preserve"> v tis. Kč</t>
  </si>
  <si>
    <t>2a</t>
  </si>
  <si>
    <t>3a</t>
  </si>
  <si>
    <t>3b</t>
  </si>
  <si>
    <t>Zpracoval:</t>
  </si>
  <si>
    <t>Telefon:</t>
  </si>
  <si>
    <t>Datum:</t>
  </si>
  <si>
    <t>Zřizovatel: KRAJ</t>
  </si>
  <si>
    <t xml:space="preserve">OON </t>
  </si>
  <si>
    <t>bez OON</t>
  </si>
  <si>
    <t>(podklad pro dohodovací řízení)</t>
  </si>
  <si>
    <t>Název školy a školského zařízení:</t>
  </si>
  <si>
    <t>Druh zařízení</t>
  </si>
  <si>
    <t>Pracovní zařazení  zaměstnanců</t>
  </si>
  <si>
    <t xml:space="preserve">Úvazek </t>
  </si>
  <si>
    <t>Platová třída</t>
  </si>
  <si>
    <t>Platový stupeň</t>
  </si>
  <si>
    <t>Platový tarif podle úvazku</t>
  </si>
  <si>
    <t>Příplatek za vedení</t>
  </si>
  <si>
    <t>Zvláštní příplatek celkem</t>
  </si>
  <si>
    <t>Nároková složka platu celkem</t>
  </si>
  <si>
    <t>Osobní příplatek</t>
  </si>
  <si>
    <t>pedagog. zaměst. celkem</t>
  </si>
  <si>
    <t>nepedagog. zaměst. celkem</t>
  </si>
  <si>
    <t>Celkem za druh zařízení - §</t>
  </si>
  <si>
    <t xml:space="preserve">Platová inventura musí obsahovat tyto údaje: </t>
  </si>
  <si>
    <r>
      <t>z toho</t>
    </r>
    <r>
      <rPr>
        <sz val="8"/>
        <rFont val="Tahoma"/>
        <family val="2"/>
      </rPr>
      <t xml:space="preserve"> za třídnictví</t>
    </r>
  </si>
  <si>
    <t>Odměny za</t>
  </si>
  <si>
    <t>ze stát. rozpočtu</t>
  </si>
  <si>
    <t>MŠ</t>
  </si>
  <si>
    <t>ZŠ</t>
  </si>
  <si>
    <t>Specializační</t>
  </si>
  <si>
    <t>1.</t>
  </si>
  <si>
    <t>2.</t>
  </si>
  <si>
    <t>3.</t>
  </si>
  <si>
    <t>Specializační příplatek</t>
  </si>
  <si>
    <t>ŠJ; ŠJ - vývařovna; ŠJ - výdejna</t>
  </si>
  <si>
    <t xml:space="preserve">Komentář k vyplnění: </t>
  </si>
  <si>
    <t>Stanovený plat celkem</t>
  </si>
  <si>
    <r>
      <t xml:space="preserve">Členění průměrného platu podle jednotlivých složek platu </t>
    </r>
    <r>
      <rPr>
        <b/>
        <sz val="10"/>
        <rFont val="Tahoma"/>
        <family val="2"/>
        <charset val="238"/>
      </rPr>
      <t xml:space="preserve">v Kč </t>
    </r>
    <r>
      <rPr>
        <b/>
        <sz val="10"/>
        <rFont val="Tahoma"/>
        <family val="2"/>
      </rPr>
      <t>(měsíční hodnoty na jednoho zaměstnance)</t>
    </r>
  </si>
  <si>
    <t>přespoč. hod.</t>
  </si>
  <si>
    <t>v tis. Kč</t>
  </si>
  <si>
    <t>SŠ</t>
  </si>
  <si>
    <t>DM</t>
  </si>
  <si>
    <t>Pedagogové celkem</t>
  </si>
  <si>
    <t>Nepedagogové celkem</t>
  </si>
  <si>
    <t>IČO:</t>
  </si>
  <si>
    <r>
      <t xml:space="preserve">* členění zaměstnanců dle kategorie (např. ředitel, zástupce ředitele, </t>
    </r>
    <r>
      <rPr>
        <b/>
        <sz val="8"/>
        <rFont val="Tahoma"/>
        <family val="2"/>
      </rPr>
      <t xml:space="preserve">učitel, </t>
    </r>
    <r>
      <rPr>
        <b/>
        <sz val="8"/>
        <rFont val="Tahoma"/>
        <family val="2"/>
        <charset val="238"/>
      </rPr>
      <t xml:space="preserve">učitel </t>
    </r>
    <r>
      <rPr>
        <b/>
        <sz val="8"/>
        <rFont val="Tahoma"/>
        <family val="2"/>
      </rPr>
      <t>OV,</t>
    </r>
    <r>
      <rPr>
        <sz val="8"/>
        <rFont val="Tahoma"/>
        <family val="2"/>
      </rPr>
      <t xml:space="preserve"> THP, účetní, školník atd.). </t>
    </r>
    <r>
      <rPr>
        <b/>
        <sz val="8"/>
        <rFont val="Tahoma"/>
        <family val="2"/>
        <charset val="238"/>
      </rPr>
      <t>Učitele a učitele OV řaďte prosím zvlášť a za sebou.</t>
    </r>
  </si>
  <si>
    <t>Roční objem prostředků z ÚZ 33 353 uvádějte vždy matematicky zaokrouhlený v celých tis. Kč .</t>
  </si>
  <si>
    <t>Označení pracovního zařazení dle Katalogu prací</t>
  </si>
  <si>
    <t>* označení druhu zařízení (např. ZŠ, SŠ, DM, ŠJ), uveďte shodně dle  paragrafů rozpočtové skladby</t>
  </si>
  <si>
    <t xml:space="preserve">Počet dětí, žáků, stravovaných, ubytovaných:                   </t>
  </si>
  <si>
    <t>jejichž činnost právnická osoba vykonává</t>
  </si>
  <si>
    <t xml:space="preserve">Výkony a jejich vývoj v jednotlivých školách a školských zařízeních, </t>
  </si>
  <si>
    <t>1a</t>
  </si>
  <si>
    <t>ve školní družině, školním klubu</t>
  </si>
  <si>
    <r>
      <t xml:space="preserve">* označení pracovního zařazení dle Katalogu prací uvádějte </t>
    </r>
    <r>
      <rPr>
        <u/>
        <sz val="8"/>
        <rFont val="Tahoma"/>
        <family val="2"/>
        <charset val="238"/>
      </rPr>
      <t>jen u nepedagogických pracovníků</t>
    </r>
  </si>
  <si>
    <t xml:space="preserve">Finanční rozvahu zpracujte v případě, nesouhlasíte-li s normativním rozpisem rozpočtu.  </t>
  </si>
  <si>
    <t>Celkem za organizaci</t>
  </si>
  <si>
    <r>
      <t>* Informace o nadúvazkových hodinách</t>
    </r>
    <r>
      <rPr>
        <sz val="8"/>
        <rFont val="Tahoma"/>
        <family val="2"/>
      </rPr>
      <t xml:space="preserve"> (týdenní počet hodin) vč. finančního vyjádření. Rozumí se pravidelná výuka nad stanovený rozsah hodin přímé vyučovací činnosti. Nadúvazkové hodiny pracovníků neuvádějte v přepočtení na plně zaměstnané a nezahrnujte je do platové inventury. Uveďte v komentáři pod zpracovanou platovou inventurou. Členění proveďte rovněž dle § rozpočtové skladby.</t>
    </r>
  </si>
  <si>
    <t>Ředitel školy:</t>
  </si>
  <si>
    <t>Finanční prostředky k přerozdělení na jednoho skutečného zaměstnance měsíčně (v Kč)</t>
  </si>
  <si>
    <t>Průměrný plat na jednoho skutečného zaměstnance (v Kč) po přerozdělení přidělených finančních prostředků</t>
  </si>
  <si>
    <t>Průměrný plat na jednoho skutečného zaměstnance (v %) po přerozdělení přidělených finančních prostředků a dopad do vývoje průměrného platu</t>
  </si>
  <si>
    <t>šk. rok 2023/2024</t>
  </si>
  <si>
    <t>ost. náhrady *</t>
  </si>
  <si>
    <t>Finanční rozvaha rozpisu počtu zaměstnanců a prostředků na platy pro školy a školská zařízení v roce 2025</t>
  </si>
  <si>
    <t>šk. rok 2024/2025</t>
  </si>
  <si>
    <t>Očekávané
výkony k 1. 9. 2025</t>
  </si>
  <si>
    <r>
      <t>Celkový objem mzdových prostředků a normativní počet zaměstnanců přidělený na rok</t>
    </r>
    <r>
      <rPr>
        <b/>
        <sz val="11"/>
        <rFont val="Tahoma"/>
        <family val="2"/>
        <charset val="238"/>
      </rPr>
      <t xml:space="preserve"> 2025 </t>
    </r>
    <r>
      <rPr>
        <sz val="11"/>
        <rFont val="Tahoma"/>
        <family val="2"/>
      </rPr>
      <t xml:space="preserve">celkem za IČO - </t>
    </r>
    <r>
      <rPr>
        <b/>
        <sz val="11"/>
        <rFont val="Tahoma"/>
        <family val="2"/>
        <charset val="238"/>
      </rPr>
      <t xml:space="preserve">ÚZ 33 353 </t>
    </r>
  </si>
  <si>
    <t xml:space="preserve">Současně s finanční rozvahou zpracujte i platovou inventuru za všechny zaměstnance organizace k 1. 1. 2025 dle "VZOROVÉ platové inventury".  </t>
  </si>
  <si>
    <r>
      <t>ř. 1 = skutečně vyplacené prostředky na platy a OON vč. počtu pedagogických a nepedagogických zaměstnanců celkem</t>
    </r>
    <r>
      <rPr>
        <b/>
        <sz val="12"/>
        <color rgb="FFFF0000"/>
        <rFont val="Tahoma"/>
        <family val="2"/>
        <charset val="238"/>
      </rPr>
      <t xml:space="preserve"> pouze ÚZ 33 353</t>
    </r>
    <r>
      <rPr>
        <b/>
        <sz val="12"/>
        <rFont val="Tahoma"/>
        <family val="2"/>
        <charset val="238"/>
      </rPr>
      <t xml:space="preserve"> (tj. přímé výdaje na vzdělávání za rok 2024 vč. podpůrných opatření)</t>
    </r>
  </si>
  <si>
    <t>1b</t>
  </si>
  <si>
    <r>
      <t xml:space="preserve">Skutečný přep. počet </t>
    </r>
    <r>
      <rPr>
        <b/>
        <sz val="11"/>
        <color rgb="FFFF0000"/>
        <rFont val="Tahoma"/>
        <family val="2"/>
        <charset val="238"/>
      </rPr>
      <t>NEPED. zaměstnanců</t>
    </r>
    <r>
      <rPr>
        <sz val="11"/>
        <rFont val="Tahoma"/>
        <family val="2"/>
      </rPr>
      <t xml:space="preserve"> a </t>
    </r>
    <r>
      <rPr>
        <b/>
        <sz val="11"/>
        <rFont val="Tahoma"/>
        <family val="2"/>
        <charset val="238"/>
      </rPr>
      <t>skutečné čerpání</t>
    </r>
    <r>
      <rPr>
        <sz val="11"/>
        <rFont val="Tahoma"/>
        <family val="2"/>
      </rPr>
      <t xml:space="preserve"> mzdových prostředků v roce </t>
    </r>
    <r>
      <rPr>
        <b/>
        <sz val="11"/>
        <rFont val="Tahoma"/>
        <family val="2"/>
        <charset val="238"/>
      </rPr>
      <t>2024</t>
    </r>
    <r>
      <rPr>
        <sz val="11"/>
        <rFont val="Tahoma"/>
        <family val="2"/>
      </rPr>
      <t xml:space="preserve"> za IČO ze </t>
    </r>
    <r>
      <rPr>
        <b/>
        <sz val="11"/>
        <rFont val="Tahoma"/>
        <family val="2"/>
        <charset val="238"/>
      </rPr>
      <t>SR vč. ESF a NPO na 1 zaměstnance</t>
    </r>
  </si>
  <si>
    <t xml:space="preserve">vč. NÁHRAD </t>
  </si>
  <si>
    <t>4.</t>
  </si>
  <si>
    <r>
      <t xml:space="preserve">Skutečný přep. počet zaměstnanců a </t>
    </r>
    <r>
      <rPr>
        <b/>
        <sz val="11"/>
        <rFont val="Tahoma"/>
        <family val="2"/>
        <charset val="238"/>
      </rPr>
      <t>skutečné čerpání</t>
    </r>
    <r>
      <rPr>
        <sz val="11"/>
        <rFont val="Tahoma"/>
        <family val="2"/>
      </rPr>
      <t xml:space="preserve"> mzdových prostředků v roce </t>
    </r>
    <r>
      <rPr>
        <b/>
        <sz val="11"/>
        <rFont val="Tahoma"/>
        <family val="2"/>
        <charset val="238"/>
      </rPr>
      <t>2024</t>
    </r>
    <r>
      <rPr>
        <sz val="11"/>
        <rFont val="Tahoma"/>
        <family val="2"/>
      </rPr>
      <t xml:space="preserve"> za IČO pouze </t>
    </r>
    <r>
      <rPr>
        <b/>
        <sz val="11"/>
        <rFont val="Tahoma"/>
        <family val="2"/>
        <charset val="238"/>
      </rPr>
      <t xml:space="preserve">ÚZ 33 353
</t>
    </r>
    <r>
      <rPr>
        <b/>
        <sz val="12"/>
        <rFont val="Tahoma"/>
        <family val="2"/>
        <charset val="238"/>
      </rPr>
      <t>(jen přímé výdaje na vzdělávání)</t>
    </r>
  </si>
  <si>
    <t xml:space="preserve">Rozdíl mezi normativně stanoveným objemem MP vč. počtu zaměstnanců a skutečnou potřebou organizace v roce 2025 (se zohledněním převodu neped.) </t>
  </si>
  <si>
    <t>ESF, NPO</t>
  </si>
  <si>
    <t xml:space="preserve">NÁHRADY platu </t>
  </si>
  <si>
    <t>při doč. prac. nesch.</t>
  </si>
  <si>
    <t>2b</t>
  </si>
  <si>
    <t>2c</t>
  </si>
  <si>
    <r>
      <t>ř. 2 = normativní rozpis mzdových prostředků celkem a počet zaměstnanců pro rok 2025 stanovený krajským úřadem včetně prostředků napočtených MŠMT -</t>
    </r>
    <r>
      <rPr>
        <b/>
        <sz val="12"/>
        <color rgb="FFFF0000"/>
        <rFont val="Tahoma"/>
        <family val="2"/>
        <charset val="238"/>
      </rPr>
      <t xml:space="preserve"> jen ÚZ 33 353</t>
    </r>
  </si>
  <si>
    <r>
      <rPr>
        <b/>
        <sz val="11"/>
        <color rgb="FFFF0000"/>
        <rFont val="Tahoma"/>
        <family val="2"/>
        <charset val="238"/>
      </rPr>
      <t>NEPED. zaměstnanci</t>
    </r>
    <r>
      <rPr>
        <sz val="11"/>
        <rFont val="Tahoma"/>
        <family val="2"/>
      </rPr>
      <t xml:space="preserve"> - celkový objem mzdových prostředků a normativní počet přidělený na rok</t>
    </r>
    <r>
      <rPr>
        <b/>
        <sz val="11"/>
        <rFont val="Tahoma"/>
        <family val="2"/>
        <charset val="238"/>
      </rPr>
      <t xml:space="preserve"> 2025 </t>
    </r>
    <r>
      <rPr>
        <sz val="11"/>
        <rFont val="Tahoma"/>
        <family val="2"/>
      </rPr>
      <t xml:space="preserve">celkem za IČO - </t>
    </r>
    <r>
      <rPr>
        <b/>
        <sz val="11"/>
        <rFont val="Tahoma"/>
        <family val="2"/>
        <charset val="238"/>
      </rPr>
      <t xml:space="preserve">ÚZ 33 353 </t>
    </r>
  </si>
  <si>
    <r>
      <rPr>
        <b/>
        <sz val="11"/>
        <color rgb="FFFF0000"/>
        <rFont val="Tahoma"/>
        <family val="2"/>
        <charset val="238"/>
      </rPr>
      <t>PED. zaměstnanci</t>
    </r>
    <r>
      <rPr>
        <sz val="11"/>
        <rFont val="Tahoma"/>
        <family val="2"/>
      </rPr>
      <t xml:space="preserve"> - celkový objem mzdových prostředků a normativní počet  přidělený na rok</t>
    </r>
    <r>
      <rPr>
        <b/>
        <sz val="11"/>
        <rFont val="Tahoma"/>
        <family val="2"/>
        <charset val="238"/>
      </rPr>
      <t xml:space="preserve"> 2025 </t>
    </r>
    <r>
      <rPr>
        <sz val="11"/>
        <rFont val="Tahoma"/>
        <family val="2"/>
      </rPr>
      <t xml:space="preserve">celkem za IČO - </t>
    </r>
    <r>
      <rPr>
        <b/>
        <sz val="11"/>
        <rFont val="Tahoma"/>
        <family val="2"/>
        <charset val="238"/>
      </rPr>
      <t xml:space="preserve">ÚZ 33 353 </t>
    </r>
  </si>
  <si>
    <r>
      <t xml:space="preserve">Skutečný přep. počet </t>
    </r>
    <r>
      <rPr>
        <b/>
        <sz val="11"/>
        <color rgb="FFFF0000"/>
        <rFont val="Tahoma"/>
        <family val="2"/>
        <charset val="238"/>
      </rPr>
      <t>PED. zaměstnanců</t>
    </r>
    <r>
      <rPr>
        <sz val="11"/>
        <rFont val="Tahoma"/>
        <family val="2"/>
      </rPr>
      <t xml:space="preserve"> a </t>
    </r>
    <r>
      <rPr>
        <b/>
        <sz val="11"/>
        <rFont val="Tahoma"/>
        <family val="2"/>
        <charset val="238"/>
      </rPr>
      <t>skutečné čerpání</t>
    </r>
    <r>
      <rPr>
        <sz val="11"/>
        <rFont val="Tahoma"/>
        <family val="2"/>
      </rPr>
      <t xml:space="preserve"> mzdových prostředků v roce </t>
    </r>
    <r>
      <rPr>
        <b/>
        <sz val="11"/>
        <rFont val="Tahoma"/>
        <family val="2"/>
        <charset val="238"/>
      </rPr>
      <t>2024</t>
    </r>
    <r>
      <rPr>
        <sz val="11"/>
        <rFont val="Tahoma"/>
        <family val="2"/>
      </rPr>
      <t xml:space="preserve"> za IČO ze </t>
    </r>
    <r>
      <rPr>
        <b/>
        <sz val="11"/>
        <rFont val="Tahoma"/>
        <family val="2"/>
        <charset val="238"/>
      </rPr>
      <t>SR vč. ESF a NPO na 1 zaměstnance</t>
    </r>
  </si>
  <si>
    <r>
      <t xml:space="preserve">ř. 2a,b = normativní rozpis v členění ped., neped  - mzdové prostředky a počet zaměstnanců pro rok 2025 </t>
    </r>
    <r>
      <rPr>
        <b/>
        <sz val="12"/>
        <color rgb="FFFF0000"/>
        <rFont val="Tahoma"/>
        <family val="2"/>
        <charset val="238"/>
      </rPr>
      <t>jen ÚZ 33 353</t>
    </r>
    <r>
      <rPr>
        <b/>
        <sz val="12"/>
        <rFont val="Tahoma"/>
        <family val="2"/>
        <charset val="238"/>
      </rPr>
      <t xml:space="preserve">, vč. norm. přidělených prostředků na OON. </t>
    </r>
  </si>
  <si>
    <r>
      <t xml:space="preserve">Výše uvedené podklady vč. vyjádření ředitele organizace (s identifikací příčin deficitu, způsobu a termínu jejich odstranění) zašlete v termínu daném Krajskou metodikou, tj. nejpozději </t>
    </r>
    <r>
      <rPr>
        <b/>
        <sz val="12"/>
        <color rgb="FFFF0000"/>
        <rFont val="Tahoma"/>
        <family val="2"/>
        <charset val="238"/>
      </rPr>
      <t>do 13. 3. 2025</t>
    </r>
    <r>
      <rPr>
        <b/>
        <sz val="12"/>
        <rFont val="Tahoma"/>
        <family val="2"/>
      </rPr>
      <t xml:space="preserve"> příslušné zpracovatelce na oddělení přímých nákladů OŠMS.</t>
    </r>
  </si>
  <si>
    <t>4a</t>
  </si>
  <si>
    <t>4b</t>
  </si>
  <si>
    <t>4c</t>
  </si>
  <si>
    <t>4d</t>
  </si>
  <si>
    <t>4e</t>
  </si>
  <si>
    <t xml:space="preserve">Neuvádějte úvazky a platy zaměstnanců, pokud jsou hrazeni např. ze Šablon, z jiných ÚZ, z prostředků zřizovatele (školní psychologové a spec. pedagogové) apod. </t>
  </si>
  <si>
    <t>Platová inventura k 1. 1. 2025</t>
  </si>
  <si>
    <r>
      <t xml:space="preserve">* přepočtený počet zaměstnanců (bez nadúvazkových hodin a práce přesčas) a jejich zařazení do platových tříd a stupňů vč. odpovídajících  mzdových prostředků a zařazení v souladu s Katalogem prací (Nařízení vlády č. 222/2010 Sb., o katalogu prací ve veřejných službách a správě, ve znění pozdějších předpisů) uveďte </t>
    </r>
    <r>
      <rPr>
        <u/>
        <sz val="8"/>
        <rFont val="Tahoma"/>
        <family val="2"/>
      </rPr>
      <t>jednotlivě za  každého zaměstnance,</t>
    </r>
    <r>
      <rPr>
        <sz val="8"/>
        <rFont val="Tahoma"/>
        <family val="2"/>
      </rPr>
      <t xml:space="preserve"> např. mzdová účetní  1.02.02 - úvazek 0,56, pl. tř. 9/pl. st. 6 = 15 221 Kč atd.</t>
    </r>
  </si>
  <si>
    <r>
      <t>* Informace o platových postupech</t>
    </r>
    <r>
      <rPr>
        <sz val="8"/>
        <rFont val="Tahoma"/>
        <family val="2"/>
      </rPr>
      <t xml:space="preserve"> zpracujte v samostatné příloze. Příloha musí obsahovat tyto údaje: např. učitel I. stupně ZŠ, úvazek 1, jeho současné zařazení, např. plat. tř. 12/plat. st. 2, platový postup od 1. 9. 2025 do 3. plat. stupně, zvýšení o 1 440 Kč/měs., potřeba do konce roku 5 760 Kč, atd. za jednotlivé pracovníky, u kterých dochází ke změně platového stupně v roce 2025. Výslednou částku potřebnou na platové postupy za obě kategorie zaměstnanců zapracujte do příslušné finanční rozvahy, tzn. přičtěte k průměrné výši tarifních platů. Příklad výpočtu: 5 760 Kč/12/celkový přepočtený počet zaměstnanců organizace. Výsledná hodnota se rovná měsíční potřebě finančních prostředků na platové postupy. </t>
    </r>
  </si>
  <si>
    <r>
      <t xml:space="preserve">ř. 1a,b = skutečně vyplacené prostředky na platy a OON vč. počtu z-ců v členění na pedagogické a nepedagogické ze státního rozpočtu </t>
    </r>
    <r>
      <rPr>
        <b/>
        <sz val="12"/>
        <color rgb="FFFF0000"/>
        <rFont val="Tahoma"/>
        <family val="2"/>
        <charset val="238"/>
      </rPr>
      <t>včetně ESF a NPO</t>
    </r>
    <r>
      <rPr>
        <b/>
        <sz val="12"/>
        <rFont val="Tahoma"/>
        <family val="2"/>
        <charset val="238"/>
      </rPr>
      <t>, které jste uvedli v oddíle III. výkazu P 1-04 za 1. - 4. čtvrtletí 2024 přepočtené na 1 zaměstnance měsíčně</t>
    </r>
  </si>
  <si>
    <t>Kontrola</t>
  </si>
  <si>
    <t xml:space="preserve">v tis. Kč </t>
  </si>
  <si>
    <r>
      <rPr>
        <b/>
        <sz val="10"/>
        <rFont val="Tahoma"/>
        <family val="2"/>
        <charset val="238"/>
      </rPr>
      <t>Skutečný počet zaměstnanců CELKEM</t>
    </r>
    <r>
      <rPr>
        <sz val="10"/>
        <rFont val="Tahoma"/>
        <family val="2"/>
        <charset val="238"/>
      </rPr>
      <t xml:space="preserve"> a </t>
    </r>
    <r>
      <rPr>
        <b/>
        <sz val="10"/>
        <rFont val="Tahoma"/>
        <family val="2"/>
        <charset val="238"/>
      </rPr>
      <t>skutečná potřeba</t>
    </r>
    <r>
      <rPr>
        <sz val="10"/>
        <rFont val="Tahoma"/>
        <family val="2"/>
        <charset val="238"/>
      </rPr>
      <t xml:space="preserve"> mzdových prostředků dané organizace v roce 2025 (</t>
    </r>
    <r>
      <rPr>
        <b/>
        <sz val="10"/>
        <color rgb="FFFF0000"/>
        <rFont val="Tahoma"/>
        <family val="2"/>
        <charset val="238"/>
      </rPr>
      <t>se zohledněním převodu neped</t>
    </r>
    <r>
      <rPr>
        <b/>
        <sz val="10"/>
        <rFont val="Tahoma"/>
        <family val="2"/>
        <charset val="238"/>
      </rPr>
      <t>.</t>
    </r>
    <r>
      <rPr>
        <sz val="10"/>
        <rFont val="Tahoma"/>
        <family val="2"/>
        <charset val="238"/>
      </rPr>
      <t xml:space="preserve"> a bez promítnutí změny výkonů od 1. 9. 2025)</t>
    </r>
  </si>
  <si>
    <r>
      <t>Vývoj skutečného průměrného platu 2025 oproti skutečnosti roku 2024 v % vyjádření</t>
    </r>
    <r>
      <rPr>
        <b/>
        <i/>
        <sz val="10"/>
        <rFont val="Tahoma"/>
        <family val="2"/>
        <charset val="238"/>
      </rPr>
      <t xml:space="preserve"> 
</t>
    </r>
    <r>
      <rPr>
        <b/>
        <i/>
        <sz val="10"/>
        <color rgb="FFFF0000"/>
        <rFont val="Tahoma"/>
        <family val="2"/>
        <charset val="238"/>
      </rPr>
      <t>PED. zaměstnanců</t>
    </r>
  </si>
  <si>
    <r>
      <t>Vývoj skutečného průměrného platu 2025 oproti skutečnosti roku 2024 v % vyjádření</t>
    </r>
    <r>
      <rPr>
        <b/>
        <i/>
        <sz val="10"/>
        <color rgb="FFFF0000"/>
        <rFont val="Tahoma"/>
        <family val="2"/>
        <charset val="238"/>
      </rPr>
      <t xml:space="preserve"> 
NEPED. zaměstnanců</t>
    </r>
  </si>
  <si>
    <t>NÁHRADY platu při dočasné pracovní neschopnosti placené zam-telem = náhrady platu při dočasné pracovní neschopnosti (karantény) placené zaměstnavatelem (§ 192 až § 194 zákona č. 262/2006 Sb., zákoníku práce, ve znění pozdějších předpisů), které jste uvedli v oddíle III. výkazu P 1-04 za 1. - 4. čtvrtletí 2024 v roční výši.</t>
  </si>
  <si>
    <r>
      <t xml:space="preserve">Upřesnění rozdělení přidělených MP </t>
    </r>
    <r>
      <rPr>
        <b/>
        <sz val="11"/>
        <rFont val="Tahoma"/>
        <family val="2"/>
      </rPr>
      <t xml:space="preserve">ÚZ 33 353 </t>
    </r>
    <r>
      <rPr>
        <sz val="11"/>
        <rFont val="Tahoma"/>
        <family val="2"/>
      </rPr>
      <t>na PNP a OON dle potřeby</t>
    </r>
    <r>
      <rPr>
        <b/>
        <sz val="11"/>
        <rFont val="Tahoma"/>
        <family val="2"/>
      </rPr>
      <t xml:space="preserve"> </t>
    </r>
    <r>
      <rPr>
        <sz val="11"/>
        <rFont val="Tahoma"/>
        <family val="2"/>
      </rPr>
      <t>školy, školského zařízení</t>
    </r>
  </si>
  <si>
    <t xml:space="preserve">ř. 2c = vyčleněný potřebný celkový objem prostředků na OON. </t>
  </si>
  <si>
    <r>
      <rPr>
        <b/>
        <sz val="10"/>
        <rFont val="Tahoma"/>
        <family val="2"/>
        <charset val="238"/>
      </rPr>
      <t xml:space="preserve">Skutečný počet </t>
    </r>
    <r>
      <rPr>
        <b/>
        <sz val="10"/>
        <color rgb="FFFF0000"/>
        <rFont val="Tahoma"/>
        <family val="2"/>
        <charset val="238"/>
      </rPr>
      <t>PED. zaměstnanců</t>
    </r>
    <r>
      <rPr>
        <sz val="10"/>
        <rFont val="Tahoma"/>
        <family val="2"/>
        <charset val="238"/>
      </rPr>
      <t xml:space="preserve"> a </t>
    </r>
    <r>
      <rPr>
        <b/>
        <sz val="10"/>
        <rFont val="Tahoma"/>
        <family val="2"/>
        <charset val="238"/>
      </rPr>
      <t>skutečná potřeba</t>
    </r>
    <r>
      <rPr>
        <sz val="10"/>
        <rFont val="Tahoma"/>
        <family val="2"/>
        <charset val="238"/>
      </rPr>
      <t xml:space="preserve"> mzdových prostředků dané organizace v roce 2025 (bez promítnutí změny výkonů od 1. 9. 2025) 
</t>
    </r>
    <r>
      <rPr>
        <b/>
        <sz val="10"/>
        <rFont val="Tahoma"/>
        <family val="2"/>
        <charset val="238"/>
      </rPr>
      <t>na 1 zaměstnance</t>
    </r>
  </si>
  <si>
    <r>
      <rPr>
        <b/>
        <sz val="10"/>
        <rFont val="Tahoma"/>
        <family val="2"/>
        <charset val="238"/>
      </rPr>
      <t xml:space="preserve">Skutečný počet </t>
    </r>
    <r>
      <rPr>
        <sz val="10"/>
        <rFont val="Tahoma"/>
        <family val="2"/>
        <charset val="238"/>
      </rPr>
      <t xml:space="preserve"> </t>
    </r>
    <r>
      <rPr>
        <b/>
        <sz val="10"/>
        <color rgb="FFFF0000"/>
        <rFont val="Tahoma"/>
        <family val="2"/>
        <charset val="238"/>
      </rPr>
      <t>NEPED. zaměstnanců</t>
    </r>
    <r>
      <rPr>
        <sz val="10"/>
        <rFont val="Tahoma"/>
        <family val="2"/>
        <charset val="238"/>
      </rPr>
      <t xml:space="preserve"> a </t>
    </r>
    <r>
      <rPr>
        <b/>
        <sz val="10"/>
        <rFont val="Tahoma"/>
        <family val="2"/>
        <charset val="238"/>
      </rPr>
      <t>skutečná potřeba</t>
    </r>
    <r>
      <rPr>
        <sz val="10"/>
        <rFont val="Tahoma"/>
        <family val="2"/>
        <charset val="238"/>
      </rPr>
      <t xml:space="preserve"> mzdových prostředků dané organizace v roce 2025 (bez promítnutí změny výkonů od 1. 9. 2025) 
</t>
    </r>
    <r>
      <rPr>
        <b/>
        <sz val="10"/>
        <rFont val="Tahoma"/>
        <family val="2"/>
        <charset val="238"/>
      </rPr>
      <t>na 1 zaměstnance</t>
    </r>
  </si>
  <si>
    <r>
      <t xml:space="preserve">ř. 3a,b = uveďte skutečný počet ped. a neped. zaměstnanců k 1. 1. 2025 vč. AP k žákům se spec. vzděl. potřebami, případně další pozice, pokud jsou </t>
    </r>
    <r>
      <rPr>
        <b/>
        <sz val="12"/>
        <color rgb="FFFF0000"/>
        <rFont val="Tahoma"/>
        <family val="2"/>
        <charset val="238"/>
      </rPr>
      <t>hrazeni z ÚZ 33 353</t>
    </r>
    <r>
      <rPr>
        <b/>
        <sz val="12"/>
        <rFont val="Tahoma"/>
        <family val="2"/>
        <charset val="238"/>
      </rPr>
      <t>, a k tomu odpovídající mzdové prostředky přepočtené na 1 zaměstnance měsíčně. Neuvádějte psychologa, spec. pedagoga dříve hrazeného z OP JAK.</t>
    </r>
  </si>
  <si>
    <r>
      <t xml:space="preserve">Vyčleňte potřebný celkový objem prostředků na OON v tis. v členěni pro ped a neped. z-ce. </t>
    </r>
    <r>
      <rPr>
        <b/>
        <sz val="12"/>
        <color rgb="FFFF0000"/>
        <rFont val="Tahoma"/>
        <family val="2"/>
        <charset val="238"/>
      </rPr>
      <t>U</t>
    </r>
    <r>
      <rPr>
        <b/>
        <sz val="12"/>
        <rFont val="Tahoma"/>
        <family val="2"/>
        <charset val="238"/>
      </rPr>
      <t xml:space="preserve"> </t>
    </r>
    <r>
      <rPr>
        <b/>
        <sz val="12"/>
        <color rgb="FFFF0000"/>
        <rFont val="Tahoma"/>
        <family val="2"/>
        <charset val="238"/>
      </rPr>
      <t>neped. z-ců,</t>
    </r>
    <r>
      <rPr>
        <b/>
        <sz val="12"/>
        <rFont val="Tahoma"/>
        <family val="2"/>
        <charset val="238"/>
      </rPr>
      <t xml:space="preserve"> s ohledem na plánovaný převod neped. práce na zřizovatele od 1. 9. 2025, uvádějte </t>
    </r>
    <r>
      <rPr>
        <b/>
        <sz val="12"/>
        <color rgb="FFFF0000"/>
        <rFont val="Tahoma"/>
        <family val="2"/>
        <charset val="238"/>
      </rPr>
      <t>OON pouze</t>
    </r>
    <r>
      <rPr>
        <b/>
        <sz val="12"/>
        <rFont val="Tahoma"/>
        <family val="2"/>
        <charset val="238"/>
      </rPr>
      <t xml:space="preserve"> </t>
    </r>
    <r>
      <rPr>
        <b/>
        <sz val="12"/>
        <color rgb="FFFF0000"/>
        <rFont val="Tahoma"/>
        <family val="2"/>
        <charset val="238"/>
      </rPr>
      <t>na 8 měsíců!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</si>
</sst>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_K_č"/>
    <numFmt numFmtId="165" formatCode="0.0"/>
    <numFmt numFmtId="166" formatCode="0.0%"/>
    <numFmt numFmtId="167" formatCode="#,##0.00\ &quot;Kč&quot;"/>
    <numFmt numFmtId="168" formatCode="#,##0.0"/>
  </numFmts>
  <fonts count="63" x14ac:knownFonts="1">
    <font>
      <sz val="10"/>
      <name val="Arial"/>
      <charset val="238"/>
    </font>
    <font>
      <sz val="10"/>
      <name val="Arial CE"/>
      <charset val="238"/>
    </font>
    <font>
      <b/>
      <i/>
      <sz val="14"/>
      <name val="Tahoma"/>
      <family val="2"/>
    </font>
    <font>
      <sz val="14"/>
      <name val="Tahoma"/>
      <family val="2"/>
    </font>
    <font>
      <sz val="10"/>
      <name val="Tahoma"/>
      <family val="2"/>
    </font>
    <font>
      <b/>
      <i/>
      <sz val="10"/>
      <name val="Tahoma"/>
      <family val="2"/>
    </font>
    <font>
      <b/>
      <i/>
      <sz val="12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0"/>
      <name val="Tahoma"/>
      <family val="2"/>
    </font>
    <font>
      <b/>
      <sz val="10"/>
      <color indexed="10"/>
      <name val="Tahoma"/>
      <family val="2"/>
    </font>
    <font>
      <b/>
      <sz val="14"/>
      <name val="Tahoma"/>
      <family val="2"/>
    </font>
    <font>
      <sz val="12"/>
      <color indexed="8"/>
      <name val="Tahoma"/>
      <family val="2"/>
    </font>
    <font>
      <sz val="14"/>
      <color indexed="8"/>
      <name val="Tahoma"/>
      <family val="2"/>
    </font>
    <font>
      <i/>
      <sz val="12"/>
      <name val="Tahoma"/>
      <family val="2"/>
    </font>
    <font>
      <b/>
      <sz val="10"/>
      <name val="Tahoma"/>
      <family val="2"/>
      <charset val="238"/>
    </font>
    <font>
      <b/>
      <sz val="9"/>
      <name val="Tahoma"/>
      <family val="2"/>
    </font>
    <font>
      <sz val="8"/>
      <name val="Tahoma"/>
      <family val="2"/>
    </font>
    <font>
      <sz val="8"/>
      <color indexed="10"/>
      <name val="Tahoma"/>
      <family val="2"/>
    </font>
    <font>
      <b/>
      <sz val="8"/>
      <name val="Tahoma"/>
      <family val="2"/>
    </font>
    <font>
      <b/>
      <i/>
      <sz val="8"/>
      <name val="Tahoma"/>
      <family val="2"/>
    </font>
    <font>
      <sz val="10"/>
      <color indexed="60"/>
      <name val="Tahoma"/>
      <family val="2"/>
    </font>
    <font>
      <b/>
      <sz val="8"/>
      <color indexed="10"/>
      <name val="Tahoma"/>
      <family val="2"/>
    </font>
    <font>
      <u/>
      <sz val="8"/>
      <name val="Tahoma"/>
      <family val="2"/>
    </font>
    <font>
      <b/>
      <sz val="12"/>
      <name val="Tahoma"/>
      <family val="2"/>
      <charset val="238"/>
    </font>
    <font>
      <sz val="10"/>
      <color indexed="10"/>
      <name val="Tahoma"/>
      <family val="2"/>
    </font>
    <font>
      <b/>
      <sz val="10"/>
      <color indexed="10"/>
      <name val="Tahoma"/>
      <family val="2"/>
      <charset val="238"/>
    </font>
    <font>
      <sz val="10"/>
      <color indexed="10"/>
      <name val="Arial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11"/>
      <name val="Tahoma"/>
      <family val="2"/>
    </font>
    <font>
      <sz val="10"/>
      <name val="Tahoma"/>
      <family val="2"/>
      <charset val="238"/>
    </font>
    <font>
      <b/>
      <sz val="11"/>
      <name val="Tahoma"/>
      <family val="2"/>
      <charset val="238"/>
    </font>
    <font>
      <b/>
      <sz val="11"/>
      <name val="Tahoma"/>
      <family val="2"/>
    </font>
    <font>
      <b/>
      <sz val="16"/>
      <name val="Tahoma"/>
      <family val="2"/>
    </font>
    <font>
      <b/>
      <sz val="16"/>
      <name val="Tahoma"/>
      <family val="2"/>
      <charset val="238"/>
    </font>
    <font>
      <sz val="16"/>
      <name val="Tahoma"/>
      <family val="2"/>
      <charset val="238"/>
    </font>
    <font>
      <b/>
      <sz val="18"/>
      <name val="Tahoma"/>
      <family val="2"/>
    </font>
    <font>
      <b/>
      <sz val="12"/>
      <color rgb="FFFF0000"/>
      <name val="Tahoma"/>
      <family val="2"/>
      <charset val="238"/>
    </font>
    <font>
      <i/>
      <sz val="10"/>
      <name val="Arial"/>
      <family val="2"/>
      <charset val="238"/>
    </font>
    <font>
      <sz val="12"/>
      <name val="Tahoma"/>
      <family val="2"/>
      <charset val="238"/>
    </font>
    <font>
      <i/>
      <sz val="10"/>
      <name val="Tahoma"/>
      <family val="2"/>
    </font>
    <font>
      <i/>
      <sz val="12"/>
      <name val="Tahoma"/>
      <family val="2"/>
      <charset val="238"/>
    </font>
    <font>
      <b/>
      <i/>
      <sz val="18"/>
      <color indexed="10"/>
      <name val="Tahoma"/>
      <family val="2"/>
    </font>
    <font>
      <sz val="18"/>
      <name val="Arial"/>
      <family val="2"/>
      <charset val="238"/>
    </font>
    <font>
      <b/>
      <i/>
      <sz val="10"/>
      <name val="Tahoma"/>
      <family val="2"/>
      <charset val="238"/>
    </font>
    <font>
      <i/>
      <sz val="10"/>
      <name val="Tahoma"/>
      <family val="2"/>
      <charset val="238"/>
    </font>
    <font>
      <i/>
      <sz val="12"/>
      <color indexed="8"/>
      <name val="Tahoma"/>
      <family val="2"/>
      <charset val="238"/>
    </font>
    <font>
      <u/>
      <sz val="8"/>
      <name val="Tahoma"/>
      <family val="2"/>
      <charset val="238"/>
    </font>
    <font>
      <sz val="9"/>
      <name val="Tahoma"/>
      <family val="2"/>
    </font>
    <font>
      <b/>
      <sz val="12"/>
      <color rgb="FF00B0F0"/>
      <name val="Tahoma"/>
      <family val="2"/>
      <charset val="238"/>
    </font>
    <font>
      <b/>
      <sz val="11"/>
      <color rgb="FFFF0000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12"/>
      <color rgb="FF00B0F0"/>
      <name val="Tahoma"/>
      <family val="2"/>
    </font>
    <font>
      <sz val="16"/>
      <color indexed="8"/>
      <name val="Tahoma"/>
      <family val="2"/>
    </font>
    <font>
      <b/>
      <i/>
      <sz val="10"/>
      <color rgb="FFFF0000"/>
      <name val="Tahoma"/>
      <family val="2"/>
      <charset val="238"/>
    </font>
    <font>
      <sz val="10"/>
      <name val="Arial"/>
      <family val="2"/>
      <charset val="238"/>
    </font>
    <font>
      <b/>
      <sz val="11"/>
      <color indexed="81"/>
      <name val="Tahoma"/>
      <family val="2"/>
      <charset val="238"/>
    </font>
    <font>
      <b/>
      <i/>
      <sz val="12"/>
      <name val="Tahoma"/>
      <family val="2"/>
      <charset val="238"/>
    </font>
    <font>
      <sz val="11"/>
      <name val="Tahoma"/>
      <family val="2"/>
      <charset val="238"/>
    </font>
    <font>
      <sz val="12"/>
      <color indexed="8"/>
      <name val="Tahoma"/>
      <family val="2"/>
      <charset val="238"/>
    </font>
    <font>
      <sz val="14"/>
      <color indexed="8"/>
      <name val="Tahoma"/>
      <family val="2"/>
      <charset val="238"/>
    </font>
    <font>
      <sz val="14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6">
    <xf numFmtId="0" fontId="0" fillId="0" borderId="0" xfId="0"/>
    <xf numFmtId="0" fontId="9" fillId="0" borderId="0" xfId="2" applyFont="1" applyAlignment="1" applyProtection="1">
      <alignment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17" fillId="0" borderId="15" xfId="1" applyFont="1" applyBorder="1" applyAlignment="1" applyProtection="1">
      <alignment horizontal="center" vertical="center" wrapText="1"/>
      <protection locked="0"/>
    </xf>
    <xf numFmtId="0" fontId="17" fillId="0" borderId="32" xfId="1" applyFont="1" applyBorder="1" applyAlignment="1" applyProtection="1">
      <alignment horizontal="center" vertical="center" wrapText="1"/>
      <protection locked="0"/>
    </xf>
    <xf numFmtId="0" fontId="17" fillId="0" borderId="16" xfId="1" applyFont="1" applyBorder="1" applyAlignment="1" applyProtection="1">
      <alignment horizontal="center" vertical="center" wrapText="1"/>
      <protection locked="0"/>
    </xf>
    <xf numFmtId="0" fontId="17" fillId="0" borderId="10" xfId="1" applyFont="1" applyBorder="1" applyAlignment="1" applyProtection="1">
      <alignment horizontal="center" vertical="center" wrapText="1"/>
      <protection locked="0"/>
    </xf>
    <xf numFmtId="0" fontId="19" fillId="0" borderId="11" xfId="1" applyFont="1" applyBorder="1" applyAlignment="1" applyProtection="1">
      <alignment horizontal="center" vertical="center" wrapText="1"/>
      <protection locked="0"/>
    </xf>
    <xf numFmtId="0" fontId="17" fillId="0" borderId="17" xfId="1" applyFont="1" applyBorder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3" fontId="13" fillId="0" borderId="17" xfId="2" applyNumberFormat="1" applyFont="1" applyBorder="1" applyAlignment="1" applyProtection="1">
      <alignment horizontal="center" vertical="center"/>
      <protection locked="0"/>
    </xf>
    <xf numFmtId="3" fontId="3" fillId="0" borderId="17" xfId="2" applyNumberFormat="1" applyFont="1" applyBorder="1" applyAlignment="1" applyProtection="1">
      <alignment horizontal="center" vertical="center"/>
      <protection locked="0"/>
    </xf>
    <xf numFmtId="3" fontId="11" fillId="0" borderId="17" xfId="2" applyNumberFormat="1" applyFont="1" applyBorder="1" applyAlignment="1" applyProtection="1">
      <alignment horizontal="center" vertical="center"/>
      <protection locked="0"/>
    </xf>
    <xf numFmtId="0" fontId="34" fillId="0" borderId="0" xfId="2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57" xfId="2" applyFont="1" applyBorder="1" applyAlignment="1" applyProtection="1">
      <alignment vertical="center"/>
      <protection locked="0"/>
    </xf>
    <xf numFmtId="0" fontId="2" fillId="0" borderId="0" xfId="2" applyFont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vertical="center"/>
      <protection locked="0"/>
    </xf>
    <xf numFmtId="2" fontId="3" fillId="0" borderId="0" xfId="2" applyNumberFormat="1" applyFont="1" applyAlignment="1" applyProtection="1">
      <alignment horizontal="center" vertical="center"/>
      <protection locked="0"/>
    </xf>
    <xf numFmtId="164" fontId="3" fillId="0" borderId="0" xfId="2" applyNumberFormat="1" applyFont="1" applyAlignment="1" applyProtection="1">
      <alignment horizontal="center" vertical="center"/>
      <protection locked="0"/>
    </xf>
    <xf numFmtId="3" fontId="3" fillId="0" borderId="0" xfId="2" applyNumberFormat="1" applyFont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vertical="center"/>
      <protection locked="0"/>
    </xf>
    <xf numFmtId="2" fontId="4" fillId="0" borderId="0" xfId="2" applyNumberFormat="1" applyFont="1" applyAlignment="1" applyProtection="1">
      <alignment horizontal="center" vertical="center"/>
      <protection locked="0"/>
    </xf>
    <xf numFmtId="164" fontId="4" fillId="0" borderId="0" xfId="2" applyNumberFormat="1" applyFont="1" applyAlignment="1" applyProtection="1">
      <alignment horizontal="center" vertical="center"/>
      <protection locked="0"/>
    </xf>
    <xf numFmtId="3" fontId="4" fillId="0" borderId="0" xfId="2" applyNumberFormat="1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3" fontId="6" fillId="0" borderId="0" xfId="2" applyNumberFormat="1" applyFont="1" applyAlignment="1" applyProtection="1">
      <alignment horizontal="center" vertical="center"/>
      <protection locked="0"/>
    </xf>
    <xf numFmtId="0" fontId="7" fillId="0" borderId="0" xfId="2" applyFont="1" applyAlignment="1" applyProtection="1">
      <alignment vertical="center"/>
      <protection locked="0"/>
    </xf>
    <xf numFmtId="0" fontId="1" fillId="0" borderId="0" xfId="2" applyAlignment="1" applyProtection="1">
      <alignment horizontal="center" vertical="center"/>
      <protection locked="0"/>
    </xf>
    <xf numFmtId="0" fontId="1" fillId="0" borderId="0" xfId="2" applyAlignment="1" applyProtection="1">
      <alignment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2" fontId="7" fillId="0" borderId="0" xfId="2" applyNumberFormat="1" applyFont="1" applyAlignment="1" applyProtection="1">
      <alignment horizontal="left" vertical="center"/>
      <protection locked="0"/>
    </xf>
    <xf numFmtId="0" fontId="8" fillId="2" borderId="0" xfId="2" applyFont="1" applyFill="1" applyAlignment="1" applyProtection="1">
      <alignment horizontal="center" vertical="center"/>
      <protection locked="0"/>
    </xf>
    <xf numFmtId="3" fontId="8" fillId="2" borderId="0" xfId="2" applyNumberFormat="1" applyFont="1" applyFill="1" applyAlignment="1" applyProtection="1">
      <alignment horizontal="center" vertical="center"/>
      <protection locked="0"/>
    </xf>
    <xf numFmtId="3" fontId="6" fillId="2" borderId="0" xfId="2" applyNumberFormat="1" applyFont="1" applyFill="1" applyAlignment="1" applyProtection="1">
      <alignment horizontal="center" vertical="center"/>
      <protection locked="0"/>
    </xf>
    <xf numFmtId="0" fontId="8" fillId="2" borderId="0" xfId="2" applyFont="1" applyFill="1" applyAlignment="1" applyProtection="1">
      <alignment vertical="center"/>
      <protection locked="0"/>
    </xf>
    <xf numFmtId="2" fontId="8" fillId="0" borderId="0" xfId="2" applyNumberFormat="1" applyFont="1" applyAlignment="1" applyProtection="1">
      <alignment horizontal="center" vertical="center"/>
      <protection locked="0"/>
    </xf>
    <xf numFmtId="3" fontId="8" fillId="0" borderId="0" xfId="2" applyNumberFormat="1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3" fontId="9" fillId="0" borderId="0" xfId="2" applyNumberFormat="1" applyFont="1" applyAlignment="1" applyProtection="1">
      <alignment vertical="center"/>
      <protection locked="0"/>
    </xf>
    <xf numFmtId="3" fontId="10" fillId="0" borderId="0" xfId="2" applyNumberFormat="1" applyFont="1" applyAlignment="1" applyProtection="1">
      <alignment horizontal="center" vertical="center"/>
      <protection locked="0"/>
    </xf>
    <xf numFmtId="0" fontId="9" fillId="0" borderId="44" xfId="2" applyFont="1" applyBorder="1" applyAlignment="1" applyProtection="1">
      <alignment vertical="center"/>
      <protection locked="0"/>
    </xf>
    <xf numFmtId="3" fontId="4" fillId="2" borderId="3" xfId="2" applyNumberFormat="1" applyFont="1" applyFill="1" applyBorder="1" applyAlignment="1" applyProtection="1">
      <alignment horizontal="center" vertical="center"/>
      <protection locked="0"/>
    </xf>
    <xf numFmtId="0" fontId="9" fillId="0" borderId="14" xfId="2" applyFont="1" applyBorder="1" applyAlignment="1" applyProtection="1">
      <alignment vertical="center"/>
      <protection locked="0"/>
    </xf>
    <xf numFmtId="3" fontId="4" fillId="2" borderId="6" xfId="2" applyNumberFormat="1" applyFont="1" applyFill="1" applyBorder="1" applyAlignment="1" applyProtection="1">
      <alignment horizontal="center" vertical="center"/>
      <protection locked="0"/>
    </xf>
    <xf numFmtId="0" fontId="9" fillId="0" borderId="45" xfId="2" applyFont="1" applyBorder="1" applyAlignment="1" applyProtection="1">
      <alignment vertical="center"/>
      <protection locked="0"/>
    </xf>
    <xf numFmtId="3" fontId="4" fillId="2" borderId="9" xfId="2" applyNumberFormat="1" applyFont="1" applyFill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vertical="center"/>
      <protection locked="0"/>
    </xf>
    <xf numFmtId="0" fontId="39" fillId="0" borderId="0" xfId="0" applyFont="1" applyAlignment="1" applyProtection="1">
      <alignment vertical="center"/>
      <protection locked="0"/>
    </xf>
    <xf numFmtId="2" fontId="9" fillId="0" borderId="0" xfId="2" applyNumberFormat="1" applyFont="1" applyAlignment="1" applyProtection="1">
      <alignment horizontal="left" vertical="center"/>
      <protection locked="0"/>
    </xf>
    <xf numFmtId="164" fontId="9" fillId="0" borderId="0" xfId="2" applyNumberFormat="1" applyFont="1" applyAlignment="1" applyProtection="1">
      <alignment horizontal="center" vertical="center"/>
      <protection locked="0"/>
    </xf>
    <xf numFmtId="3" fontId="9" fillId="0" borderId="0" xfId="2" applyNumberFormat="1" applyFont="1" applyAlignment="1" applyProtection="1">
      <alignment horizontal="center" vertical="center"/>
      <protection locked="0"/>
    </xf>
    <xf numFmtId="165" fontId="4" fillId="0" borderId="0" xfId="2" applyNumberFormat="1" applyFont="1" applyAlignment="1" applyProtection="1">
      <alignment horizontal="center" vertical="center"/>
      <protection locked="0"/>
    </xf>
    <xf numFmtId="49" fontId="9" fillId="0" borderId="0" xfId="2" applyNumberFormat="1" applyFont="1" applyAlignment="1" applyProtection="1">
      <alignment horizontal="left" vertical="center"/>
      <protection locked="0"/>
    </xf>
    <xf numFmtId="2" fontId="4" fillId="0" borderId="0" xfId="2" applyNumberFormat="1" applyFont="1" applyAlignment="1" applyProtection="1">
      <alignment horizontal="left" vertical="center"/>
      <protection locked="0"/>
    </xf>
    <xf numFmtId="167" fontId="4" fillId="0" borderId="0" xfId="2" applyNumberFormat="1" applyFont="1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left" vertical="center"/>
      <protection locked="0"/>
    </xf>
    <xf numFmtId="2" fontId="5" fillId="0" borderId="0" xfId="2" applyNumberFormat="1" applyFont="1" applyAlignment="1" applyProtection="1">
      <alignment horizontal="left" vertical="center"/>
      <protection locked="0"/>
    </xf>
    <xf numFmtId="164" fontId="5" fillId="0" borderId="0" xfId="2" applyNumberFormat="1" applyFont="1" applyAlignment="1" applyProtection="1">
      <alignment horizontal="center" vertical="center"/>
      <protection locked="0"/>
    </xf>
    <xf numFmtId="0" fontId="24" fillId="0" borderId="0" xfId="2" applyFont="1" applyAlignment="1" applyProtection="1">
      <alignment horizontal="left" vertical="center"/>
      <protection locked="0"/>
    </xf>
    <xf numFmtId="3" fontId="5" fillId="0" borderId="0" xfId="2" applyNumberFormat="1" applyFont="1" applyAlignment="1" applyProtection="1">
      <alignment horizontal="center" vertical="center"/>
      <protection locked="0"/>
    </xf>
    <xf numFmtId="0" fontId="7" fillId="0" borderId="0" xfId="2" applyFont="1" applyAlignment="1" applyProtection="1">
      <alignment horizontal="left" vertical="center"/>
      <protection locked="0"/>
    </xf>
    <xf numFmtId="2" fontId="8" fillId="0" borderId="0" xfId="2" applyNumberFormat="1" applyFont="1" applyAlignment="1" applyProtection="1">
      <alignment horizontal="left" vertical="center"/>
      <protection locked="0"/>
    </xf>
    <xf numFmtId="164" fontId="8" fillId="0" borderId="0" xfId="2" applyNumberFormat="1" applyFont="1" applyAlignment="1" applyProtection="1">
      <alignment horizontal="center" vertical="center"/>
      <protection locked="0"/>
    </xf>
    <xf numFmtId="3" fontId="7" fillId="0" borderId="0" xfId="2" applyNumberFormat="1" applyFont="1" applyAlignment="1" applyProtection="1">
      <alignment horizontal="center" vertical="center"/>
      <protection locked="0"/>
    </xf>
    <xf numFmtId="168" fontId="7" fillId="0" borderId="0" xfId="2" applyNumberFormat="1" applyFont="1" applyAlignment="1" applyProtection="1">
      <alignment horizontal="center" vertical="center"/>
      <protection locked="0"/>
    </xf>
    <xf numFmtId="165" fontId="7" fillId="0" borderId="0" xfId="2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2" fontId="26" fillId="0" borderId="0" xfId="2" applyNumberFormat="1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vertical="center"/>
      <protection locked="0"/>
    </xf>
    <xf numFmtId="3" fontId="4" fillId="2" borderId="1" xfId="2" applyNumberFormat="1" applyFont="1" applyFill="1" applyBorder="1" applyAlignment="1" applyProtection="1">
      <alignment horizontal="center" vertical="center"/>
      <protection locked="0"/>
    </xf>
    <xf numFmtId="3" fontId="4" fillId="2" borderId="2" xfId="2" applyNumberFormat="1" applyFont="1" applyFill="1" applyBorder="1" applyAlignment="1" applyProtection="1">
      <alignment horizontal="center" vertical="center"/>
      <protection locked="0"/>
    </xf>
    <xf numFmtId="3" fontId="4" fillId="2" borderId="4" xfId="2" applyNumberFormat="1" applyFont="1" applyFill="1" applyBorder="1" applyAlignment="1" applyProtection="1">
      <alignment horizontal="center" vertical="center"/>
      <protection locked="0"/>
    </xf>
    <xf numFmtId="3" fontId="4" fillId="2" borderId="5" xfId="2" applyNumberFormat="1" applyFont="1" applyFill="1" applyBorder="1" applyAlignment="1" applyProtection="1">
      <alignment horizontal="center" vertical="center"/>
      <protection locked="0"/>
    </xf>
    <xf numFmtId="3" fontId="4" fillId="2" borderId="7" xfId="2" applyNumberFormat="1" applyFont="1" applyFill="1" applyBorder="1" applyAlignment="1" applyProtection="1">
      <alignment horizontal="center" vertical="center"/>
      <protection locked="0"/>
    </xf>
    <xf numFmtId="3" fontId="4" fillId="2" borderId="8" xfId="2" applyNumberFormat="1" applyFont="1" applyFill="1" applyBorder="1" applyAlignment="1" applyProtection="1">
      <alignment horizontal="center" vertical="center"/>
      <protection locked="0"/>
    </xf>
    <xf numFmtId="0" fontId="16" fillId="0" borderId="0" xfId="1" applyFont="1" applyAlignment="1" applyProtection="1">
      <alignment vertical="center"/>
      <protection locked="0"/>
    </xf>
    <xf numFmtId="0" fontId="22" fillId="0" borderId="0" xfId="1" applyFont="1" applyAlignment="1" applyProtection="1">
      <alignment vertical="center"/>
      <protection locked="0"/>
    </xf>
    <xf numFmtId="0" fontId="17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vertical="center"/>
      <protection locked="0"/>
    </xf>
    <xf numFmtId="0" fontId="19" fillId="0" borderId="0" xfId="1" applyFont="1" applyAlignment="1" applyProtection="1">
      <alignment vertical="center"/>
      <protection locked="0"/>
    </xf>
    <xf numFmtId="0" fontId="17" fillId="0" borderId="26" xfId="1" applyFont="1" applyBorder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17" fillId="0" borderId="30" xfId="1" applyFont="1" applyBorder="1" applyAlignment="1" applyProtection="1">
      <alignment horizontal="center" vertical="center"/>
      <protection locked="0"/>
    </xf>
    <xf numFmtId="0" fontId="17" fillId="0" borderId="16" xfId="1" applyFont="1" applyBorder="1" applyAlignment="1" applyProtection="1">
      <alignment horizontal="center" vertical="center"/>
      <protection locked="0"/>
    </xf>
    <xf numFmtId="0" fontId="17" fillId="0" borderId="10" xfId="1" applyFont="1" applyBorder="1" applyAlignment="1" applyProtection="1">
      <alignment horizontal="center" vertical="center"/>
      <protection locked="0"/>
    </xf>
    <xf numFmtId="0" fontId="17" fillId="0" borderId="11" xfId="1" applyFont="1" applyBorder="1" applyAlignment="1" applyProtection="1">
      <alignment horizontal="center" vertical="center"/>
      <protection locked="0"/>
    </xf>
    <xf numFmtId="0" fontId="17" fillId="0" borderId="17" xfId="1" applyFont="1" applyBorder="1" applyAlignment="1" applyProtection="1">
      <alignment horizontal="center" vertical="center"/>
      <protection locked="0"/>
    </xf>
    <xf numFmtId="0" fontId="17" fillId="0" borderId="15" xfId="1" applyFont="1" applyBorder="1" applyAlignment="1" applyProtection="1">
      <alignment horizontal="center" vertical="center"/>
      <protection locked="0"/>
    </xf>
    <xf numFmtId="0" fontId="19" fillId="0" borderId="27" xfId="1" applyFont="1" applyBorder="1" applyAlignment="1" applyProtection="1">
      <alignment horizontal="center" vertical="center"/>
      <protection locked="0"/>
    </xf>
    <xf numFmtId="0" fontId="17" fillId="0" borderId="27" xfId="1" applyFont="1" applyBorder="1" applyAlignment="1" applyProtection="1">
      <alignment horizontal="center" vertical="center"/>
      <protection locked="0"/>
    </xf>
    <xf numFmtId="0" fontId="17" fillId="0" borderId="25" xfId="1" applyFont="1" applyBorder="1" applyAlignment="1" applyProtection="1">
      <alignment horizontal="center" vertical="center"/>
      <protection locked="0"/>
    </xf>
    <xf numFmtId="2" fontId="17" fillId="0" borderId="33" xfId="1" applyNumberFormat="1" applyFont="1" applyBorder="1" applyAlignment="1" applyProtection="1">
      <alignment horizontal="center" vertical="center"/>
      <protection locked="0"/>
    </xf>
    <xf numFmtId="0" fontId="17" fillId="0" borderId="33" xfId="1" applyFont="1" applyBorder="1" applyAlignment="1" applyProtection="1">
      <alignment horizontal="center" vertical="center"/>
      <protection locked="0"/>
    </xf>
    <xf numFmtId="0" fontId="17" fillId="0" borderId="34" xfId="1" applyFont="1" applyBorder="1" applyAlignment="1" applyProtection="1">
      <alignment horizontal="center" vertical="center"/>
      <protection locked="0"/>
    </xf>
    <xf numFmtId="0" fontId="19" fillId="0" borderId="28" xfId="1" applyFont="1" applyBorder="1" applyAlignment="1" applyProtection="1">
      <alignment vertical="center"/>
      <protection locked="0"/>
    </xf>
    <xf numFmtId="0" fontId="17" fillId="0" borderId="28" xfId="1" applyFont="1" applyBorder="1" applyAlignment="1" applyProtection="1">
      <alignment vertical="center"/>
      <protection locked="0"/>
    </xf>
    <xf numFmtId="2" fontId="4" fillId="0" borderId="0" xfId="1" applyNumberFormat="1" applyFont="1" applyAlignment="1" applyProtection="1">
      <alignment horizontal="right" vertical="center"/>
      <protection locked="0"/>
    </xf>
    <xf numFmtId="0" fontId="4" fillId="0" borderId="26" xfId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3" fontId="4" fillId="0" borderId="28" xfId="1" applyNumberFormat="1" applyFont="1" applyBorder="1" applyAlignment="1" applyProtection="1">
      <alignment horizontal="right" vertical="center"/>
      <protection locked="0"/>
    </xf>
    <xf numFmtId="3" fontId="4" fillId="0" borderId="35" xfId="1" applyNumberFormat="1" applyFont="1" applyBorder="1" applyAlignment="1" applyProtection="1">
      <alignment horizontal="right" vertical="center"/>
      <protection locked="0"/>
    </xf>
    <xf numFmtId="3" fontId="4" fillId="0" borderId="0" xfId="1" applyNumberFormat="1" applyFont="1" applyAlignment="1" applyProtection="1">
      <alignment horizontal="right" vertical="center"/>
      <protection locked="0"/>
    </xf>
    <xf numFmtId="3" fontId="4" fillId="0" borderId="26" xfId="1" applyNumberFormat="1" applyFont="1" applyBorder="1" applyAlignment="1" applyProtection="1">
      <alignment horizontal="right" vertical="center"/>
      <protection locked="0"/>
    </xf>
    <xf numFmtId="3" fontId="4" fillId="0" borderId="26" xfId="1" applyNumberFormat="1" applyFont="1" applyBorder="1" applyAlignment="1" applyProtection="1">
      <alignment vertical="center"/>
      <protection locked="0"/>
    </xf>
    <xf numFmtId="1" fontId="17" fillId="0" borderId="0" xfId="1" applyNumberFormat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4" fillId="0" borderId="28" xfId="1" applyFont="1" applyBorder="1" applyAlignment="1" applyProtection="1">
      <alignment vertical="center"/>
      <protection locked="0"/>
    </xf>
    <xf numFmtId="2" fontId="9" fillId="0" borderId="0" xfId="1" applyNumberFormat="1" applyFont="1" applyAlignment="1" applyProtection="1">
      <alignment horizontal="right" vertical="center"/>
      <protection locked="0"/>
    </xf>
    <xf numFmtId="0" fontId="9" fillId="0" borderId="26" xfId="1" applyFont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3" fontId="15" fillId="0" borderId="28" xfId="1" applyNumberFormat="1" applyFont="1" applyBorder="1" applyAlignment="1" applyProtection="1">
      <alignment horizontal="right" vertical="center"/>
      <protection locked="0"/>
    </xf>
    <xf numFmtId="3" fontId="15" fillId="0" borderId="35" xfId="1" applyNumberFormat="1" applyFont="1" applyBorder="1" applyAlignment="1" applyProtection="1">
      <alignment horizontal="right" vertical="center"/>
      <protection locked="0"/>
    </xf>
    <xf numFmtId="3" fontId="15" fillId="0" borderId="0" xfId="1" applyNumberFormat="1" applyFont="1" applyAlignment="1" applyProtection="1">
      <alignment horizontal="right" vertical="center"/>
      <protection locked="0"/>
    </xf>
    <xf numFmtId="3" fontId="15" fillId="0" borderId="26" xfId="1" applyNumberFormat="1" applyFont="1" applyBorder="1" applyAlignment="1" applyProtection="1">
      <alignment horizontal="right" vertical="center"/>
      <protection locked="0"/>
    </xf>
    <xf numFmtId="3" fontId="15" fillId="0" borderId="26" xfId="1" applyNumberFormat="1" applyFont="1" applyBorder="1" applyAlignment="1" applyProtection="1">
      <alignment vertical="center"/>
      <protection locked="0"/>
    </xf>
    <xf numFmtId="3" fontId="9" fillId="0" borderId="28" xfId="1" applyNumberFormat="1" applyFont="1" applyBorder="1" applyAlignment="1" applyProtection="1">
      <alignment horizontal="right" vertical="center"/>
      <protection locked="0"/>
    </xf>
    <xf numFmtId="3" fontId="9" fillId="0" borderId="35" xfId="1" applyNumberFormat="1" applyFont="1" applyBorder="1" applyAlignment="1" applyProtection="1">
      <alignment horizontal="right" vertical="center"/>
      <protection locked="0"/>
    </xf>
    <xf numFmtId="3" fontId="9" fillId="0" borderId="0" xfId="1" applyNumberFormat="1" applyFont="1" applyAlignment="1" applyProtection="1">
      <alignment horizontal="right" vertical="center"/>
      <protection locked="0"/>
    </xf>
    <xf numFmtId="3" fontId="9" fillId="0" borderId="26" xfId="1" applyNumberFormat="1" applyFont="1" applyBorder="1" applyAlignment="1" applyProtection="1">
      <alignment horizontal="right" vertical="center"/>
      <protection locked="0"/>
    </xf>
    <xf numFmtId="0" fontId="17" fillId="0" borderId="29" xfId="1" applyFont="1" applyBorder="1" applyAlignment="1" applyProtection="1">
      <alignment vertical="center"/>
      <protection locked="0"/>
    </xf>
    <xf numFmtId="0" fontId="29" fillId="0" borderId="22" xfId="1" applyFont="1" applyBorder="1" applyAlignment="1" applyProtection="1">
      <alignment vertical="center"/>
      <protection locked="0"/>
    </xf>
    <xf numFmtId="0" fontId="15" fillId="0" borderId="22" xfId="1" applyFont="1" applyBorder="1" applyAlignment="1" applyProtection="1">
      <alignment vertical="center"/>
      <protection locked="0"/>
    </xf>
    <xf numFmtId="0" fontId="15" fillId="0" borderId="15" xfId="1" applyFont="1" applyBorder="1" applyAlignment="1" applyProtection="1">
      <alignment horizontal="center" vertical="center"/>
      <protection locked="0"/>
    </xf>
    <xf numFmtId="2" fontId="15" fillId="0" borderId="17" xfId="1" applyNumberFormat="1" applyFont="1" applyBorder="1" applyAlignment="1" applyProtection="1">
      <alignment horizontal="right" vertical="center"/>
      <protection locked="0"/>
    </xf>
    <xf numFmtId="0" fontId="15" fillId="0" borderId="17" xfId="1" applyFont="1" applyBorder="1" applyAlignment="1" applyProtection="1">
      <alignment horizontal="center" vertical="center"/>
      <protection locked="0"/>
    </xf>
    <xf numFmtId="3" fontId="15" fillId="0" borderId="22" xfId="1" applyNumberFormat="1" applyFont="1" applyBorder="1" applyAlignment="1" applyProtection="1">
      <alignment horizontal="right" vertical="center"/>
      <protection locked="0"/>
    </xf>
    <xf numFmtId="3" fontId="15" fillId="0" borderId="10" xfId="1" applyNumberFormat="1" applyFont="1" applyBorder="1" applyAlignment="1" applyProtection="1">
      <alignment horizontal="right" vertical="center"/>
      <protection locked="0"/>
    </xf>
    <xf numFmtId="3" fontId="15" fillId="0" borderId="17" xfId="1" applyNumberFormat="1" applyFont="1" applyBorder="1" applyAlignment="1" applyProtection="1">
      <alignment horizontal="right" vertical="center"/>
      <protection locked="0"/>
    </xf>
    <xf numFmtId="3" fontId="15" fillId="0" borderId="15" xfId="1" applyNumberFormat="1" applyFont="1" applyBorder="1" applyAlignment="1" applyProtection="1">
      <alignment horizontal="right" vertical="center"/>
      <protection locked="0"/>
    </xf>
    <xf numFmtId="3" fontId="15" fillId="0" borderId="15" xfId="1" applyNumberFormat="1" applyFont="1" applyBorder="1" applyAlignment="1" applyProtection="1">
      <alignment vertical="center"/>
      <protection locked="0"/>
    </xf>
    <xf numFmtId="0" fontId="15" fillId="0" borderId="0" xfId="1" applyFont="1" applyAlignment="1" applyProtection="1">
      <alignment vertical="center"/>
      <protection locked="0"/>
    </xf>
    <xf numFmtId="2" fontId="4" fillId="0" borderId="30" xfId="1" applyNumberFormat="1" applyFont="1" applyBorder="1" applyAlignment="1" applyProtection="1">
      <alignment horizontal="center" vertical="center"/>
      <protection locked="0"/>
    </xf>
    <xf numFmtId="3" fontId="4" fillId="0" borderId="0" xfId="1" applyNumberFormat="1" applyFont="1" applyAlignment="1" applyProtection="1">
      <alignment horizontal="center" vertical="center"/>
      <protection locked="0"/>
    </xf>
    <xf numFmtId="3" fontId="4" fillId="0" borderId="35" xfId="1" applyNumberFormat="1" applyFont="1" applyBorder="1" applyAlignment="1" applyProtection="1">
      <alignment horizontal="center" vertical="center"/>
      <protection locked="0"/>
    </xf>
    <xf numFmtId="3" fontId="4" fillId="0" borderId="26" xfId="1" applyNumberFormat="1" applyFont="1" applyBorder="1" applyAlignment="1" applyProtection="1">
      <alignment horizontal="center" vertical="center"/>
      <protection locked="0"/>
    </xf>
    <xf numFmtId="0" fontId="19" fillId="0" borderId="26" xfId="1" applyFont="1" applyBorder="1" applyAlignment="1" applyProtection="1">
      <alignment vertical="center"/>
      <protection locked="0"/>
    </xf>
    <xf numFmtId="2" fontId="4" fillId="0" borderId="30" xfId="1" applyNumberFormat="1" applyFont="1" applyBorder="1" applyAlignment="1" applyProtection="1">
      <alignment horizontal="right" vertical="center"/>
      <protection locked="0"/>
    </xf>
    <xf numFmtId="0" fontId="4" fillId="0" borderId="26" xfId="1" applyFont="1" applyBorder="1" applyAlignment="1" applyProtection="1">
      <alignment vertical="center"/>
      <protection locked="0"/>
    </xf>
    <xf numFmtId="2" fontId="9" fillId="0" borderId="30" xfId="1" applyNumberFormat="1" applyFont="1" applyBorder="1" applyAlignment="1" applyProtection="1">
      <alignment horizontal="right" vertical="center"/>
      <protection locked="0"/>
    </xf>
    <xf numFmtId="0" fontId="17" fillId="0" borderId="26" xfId="1" applyFont="1" applyBorder="1" applyAlignment="1" applyProtection="1">
      <alignment vertical="center"/>
      <protection locked="0"/>
    </xf>
    <xf numFmtId="0" fontId="29" fillId="0" borderId="15" xfId="1" applyFont="1" applyBorder="1" applyAlignment="1" applyProtection="1">
      <alignment vertical="center"/>
      <protection locked="0"/>
    </xf>
    <xf numFmtId="0" fontId="15" fillId="0" borderId="17" xfId="1" applyFont="1" applyBorder="1" applyAlignment="1" applyProtection="1">
      <alignment vertical="center"/>
      <protection locked="0"/>
    </xf>
    <xf numFmtId="2" fontId="15" fillId="0" borderId="32" xfId="1" applyNumberFormat="1" applyFont="1" applyBorder="1" applyAlignment="1" applyProtection="1">
      <alignment horizontal="right" vertical="center"/>
      <protection locked="0"/>
    </xf>
    <xf numFmtId="0" fontId="19" fillId="0" borderId="25" xfId="1" applyFont="1" applyBorder="1" applyAlignment="1" applyProtection="1">
      <alignment vertical="center"/>
      <protection locked="0"/>
    </xf>
    <xf numFmtId="2" fontId="4" fillId="0" borderId="36" xfId="1" applyNumberFormat="1" applyFont="1" applyBorder="1" applyAlignment="1" applyProtection="1">
      <alignment horizontal="right" vertical="center"/>
      <protection locked="0"/>
    </xf>
    <xf numFmtId="0" fontId="4" fillId="0" borderId="25" xfId="1" applyFont="1" applyBorder="1" applyAlignment="1" applyProtection="1">
      <alignment horizontal="center" vertical="center"/>
      <protection locked="0"/>
    </xf>
    <xf numFmtId="3" fontId="4" fillId="0" borderId="34" xfId="1" applyNumberFormat="1" applyFont="1" applyBorder="1" applyAlignment="1" applyProtection="1">
      <alignment horizontal="right" vertical="center"/>
      <protection locked="0"/>
    </xf>
    <xf numFmtId="3" fontId="4" fillId="0" borderId="36" xfId="1" applyNumberFormat="1" applyFont="1" applyBorder="1" applyAlignment="1" applyProtection="1">
      <alignment horizontal="right" vertical="center"/>
      <protection locked="0"/>
    </xf>
    <xf numFmtId="0" fontId="20" fillId="0" borderId="26" xfId="1" applyFont="1" applyBorder="1" applyAlignment="1" applyProtection="1">
      <alignment vertical="center"/>
      <protection locked="0"/>
    </xf>
    <xf numFmtId="0" fontId="29" fillId="0" borderId="0" xfId="1" applyFont="1" applyAlignment="1" applyProtection="1">
      <alignment vertical="center"/>
      <protection locked="0"/>
    </xf>
    <xf numFmtId="2" fontId="15" fillId="0" borderId="30" xfId="1" applyNumberFormat="1" applyFont="1" applyBorder="1" applyAlignment="1" applyProtection="1">
      <alignment horizontal="right" vertical="center"/>
      <protection locked="0"/>
    </xf>
    <xf numFmtId="0" fontId="15" fillId="0" borderId="26" xfId="1" applyFont="1" applyBorder="1" applyAlignment="1" applyProtection="1">
      <alignment vertical="center"/>
      <protection locked="0"/>
    </xf>
    <xf numFmtId="3" fontId="15" fillId="0" borderId="30" xfId="1" applyNumberFormat="1" applyFont="1" applyBorder="1" applyAlignment="1" applyProtection="1">
      <alignment horizontal="right" vertical="center"/>
      <protection locked="0"/>
    </xf>
    <xf numFmtId="0" fontId="20" fillId="0" borderId="21" xfId="1" applyFont="1" applyBorder="1" applyAlignment="1" applyProtection="1">
      <alignment vertical="center"/>
      <protection locked="0"/>
    </xf>
    <xf numFmtId="2" fontId="15" fillId="0" borderId="38" xfId="1" applyNumberFormat="1" applyFont="1" applyBorder="1" applyAlignment="1" applyProtection="1">
      <alignment horizontal="right" vertical="center"/>
      <protection locked="0"/>
    </xf>
    <xf numFmtId="0" fontId="15" fillId="0" borderId="21" xfId="1" applyFont="1" applyBorder="1" applyAlignment="1" applyProtection="1">
      <alignment vertical="center"/>
      <protection locked="0"/>
    </xf>
    <xf numFmtId="3" fontId="15" fillId="0" borderId="37" xfId="1" applyNumberFormat="1" applyFont="1" applyBorder="1" applyAlignment="1" applyProtection="1">
      <alignment horizontal="right" vertical="center"/>
      <protection locked="0"/>
    </xf>
    <xf numFmtId="3" fontId="15" fillId="0" borderId="38" xfId="1" applyNumberFormat="1" applyFont="1" applyBorder="1" applyAlignment="1" applyProtection="1">
      <alignment horizontal="right" vertical="center"/>
      <protection locked="0"/>
    </xf>
    <xf numFmtId="0" fontId="15" fillId="0" borderId="15" xfId="1" applyFont="1" applyBorder="1" applyAlignment="1" applyProtection="1">
      <alignment vertical="center"/>
      <protection locked="0"/>
    </xf>
    <xf numFmtId="3" fontId="15" fillId="0" borderId="32" xfId="1" applyNumberFormat="1" applyFont="1" applyBorder="1" applyAlignment="1" applyProtection="1">
      <alignment horizontal="right" vertical="center"/>
      <protection locked="0"/>
    </xf>
    <xf numFmtId="2" fontId="19" fillId="0" borderId="0" xfId="1" applyNumberFormat="1" applyFont="1" applyAlignment="1" applyProtection="1">
      <alignment horizontal="right" vertical="center"/>
      <protection locked="0"/>
    </xf>
    <xf numFmtId="3" fontId="19" fillId="0" borderId="0" xfId="1" applyNumberFormat="1" applyFont="1" applyAlignment="1" applyProtection="1">
      <alignment horizontal="right" vertical="center"/>
      <protection locked="0"/>
    </xf>
    <xf numFmtId="0" fontId="17" fillId="0" borderId="0" xfId="1" applyFont="1" applyAlignment="1" applyProtection="1">
      <alignment horizontal="left" vertical="center" wrapText="1"/>
      <protection locked="0"/>
    </xf>
    <xf numFmtId="0" fontId="21" fillId="0" borderId="0" xfId="1" applyFont="1" applyAlignment="1" applyProtection="1">
      <alignment vertical="center"/>
      <protection locked="0"/>
    </xf>
    <xf numFmtId="0" fontId="25" fillId="0" borderId="0" xfId="1" applyFont="1" applyAlignment="1" applyProtection="1">
      <alignment vertical="center"/>
      <protection locked="0"/>
    </xf>
    <xf numFmtId="165" fontId="9" fillId="0" borderId="0" xfId="1" applyNumberFormat="1" applyFont="1" applyAlignment="1" applyProtection="1">
      <alignment vertical="center"/>
      <protection locked="0"/>
    </xf>
    <xf numFmtId="49" fontId="17" fillId="0" borderId="26" xfId="1" applyNumberFormat="1" applyFont="1" applyBorder="1" applyAlignment="1" applyProtection="1">
      <alignment horizontal="center" vertical="center"/>
      <protection locked="0"/>
    </xf>
    <xf numFmtId="49" fontId="17" fillId="0" borderId="25" xfId="1" applyNumberFormat="1" applyFont="1" applyBorder="1" applyAlignment="1" applyProtection="1">
      <alignment horizontal="center" vertical="center"/>
      <protection locked="0"/>
    </xf>
    <xf numFmtId="49" fontId="15" fillId="0" borderId="15" xfId="1" applyNumberFormat="1" applyFont="1" applyBorder="1" applyAlignment="1" applyProtection="1">
      <alignment horizontal="center" vertical="center"/>
      <protection locked="0"/>
    </xf>
    <xf numFmtId="49" fontId="17" fillId="0" borderId="26" xfId="1" applyNumberFormat="1" applyFont="1" applyBorder="1" applyAlignment="1" applyProtection="1">
      <alignment vertical="center"/>
      <protection locked="0"/>
    </xf>
    <xf numFmtId="49" fontId="4" fillId="0" borderId="15" xfId="1" applyNumberFormat="1" applyFont="1" applyBorder="1" applyAlignment="1" applyProtection="1">
      <alignment vertical="center"/>
      <protection locked="0"/>
    </xf>
    <xf numFmtId="49" fontId="4" fillId="0" borderId="26" xfId="1" applyNumberFormat="1" applyFont="1" applyBorder="1" applyAlignment="1" applyProtection="1">
      <alignment vertical="center"/>
      <protection locked="0"/>
    </xf>
    <xf numFmtId="0" fontId="31" fillId="0" borderId="21" xfId="2" applyFont="1" applyBorder="1" applyAlignment="1" applyProtection="1">
      <alignment horizontal="center" vertical="center"/>
      <protection locked="0"/>
    </xf>
    <xf numFmtId="0" fontId="31" fillId="0" borderId="25" xfId="2" applyFont="1" applyBorder="1" applyAlignment="1" applyProtection="1">
      <alignment horizontal="center" vertical="center"/>
      <protection locked="0"/>
    </xf>
    <xf numFmtId="4" fontId="9" fillId="0" borderId="17" xfId="2" applyNumberFormat="1" applyFont="1" applyBorder="1" applyAlignment="1" applyProtection="1">
      <alignment horizontal="center" vertical="center"/>
      <protection locked="0"/>
    </xf>
    <xf numFmtId="3" fontId="4" fillId="0" borderId="1" xfId="2" applyNumberFormat="1" applyFont="1" applyBorder="1" applyAlignment="1" applyProtection="1">
      <alignment horizontal="center" vertical="center"/>
      <protection locked="0"/>
    </xf>
    <xf numFmtId="3" fontId="4" fillId="0" borderId="2" xfId="2" applyNumberFormat="1" applyFont="1" applyBorder="1" applyAlignment="1" applyProtection="1">
      <alignment horizontal="center" vertical="center"/>
      <protection locked="0"/>
    </xf>
    <xf numFmtId="3" fontId="4" fillId="0" borderId="3" xfId="2" applyNumberFormat="1" applyFont="1" applyBorder="1" applyAlignment="1" applyProtection="1">
      <alignment horizontal="center" vertical="center"/>
      <protection locked="0"/>
    </xf>
    <xf numFmtId="4" fontId="35" fillId="2" borderId="18" xfId="2" applyNumberFormat="1" applyFont="1" applyFill="1" applyBorder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left" vertical="center"/>
      <protection locked="0"/>
    </xf>
    <xf numFmtId="49" fontId="28" fillId="0" borderId="26" xfId="1" applyNumberFormat="1" applyFont="1" applyBorder="1" applyAlignment="1" applyProtection="1">
      <alignment horizontal="center" vertical="center"/>
      <protection locked="0"/>
    </xf>
    <xf numFmtId="49" fontId="8" fillId="2" borderId="0" xfId="2" applyNumberFormat="1" applyFont="1" applyFill="1" applyAlignment="1" applyProtection="1">
      <alignment horizontal="left" vertical="center"/>
      <protection locked="0"/>
    </xf>
    <xf numFmtId="0" fontId="45" fillId="0" borderId="0" xfId="2" applyFont="1" applyAlignment="1" applyProtection="1">
      <alignment horizontal="center" vertical="center"/>
      <protection locked="0"/>
    </xf>
    <xf numFmtId="0" fontId="49" fillId="0" borderId="0" xfId="2" applyFont="1" applyAlignment="1" applyProtection="1">
      <alignment vertical="center"/>
      <protection locked="0"/>
    </xf>
    <xf numFmtId="0" fontId="50" fillId="0" borderId="0" xfId="2" applyFont="1" applyAlignment="1" applyProtection="1">
      <alignment horizontal="left" vertical="center"/>
      <protection locked="0"/>
    </xf>
    <xf numFmtId="3" fontId="36" fillId="2" borderId="24" xfId="2" applyNumberFormat="1" applyFont="1" applyFill="1" applyBorder="1" applyAlignment="1" applyProtection="1">
      <alignment horizontal="center" vertical="center"/>
      <protection locked="0"/>
    </xf>
    <xf numFmtId="3" fontId="36" fillId="2" borderId="5" xfId="2" applyNumberFormat="1" applyFont="1" applyFill="1" applyBorder="1" applyAlignment="1" applyProtection="1">
      <alignment horizontal="center" vertical="center"/>
      <protection locked="0"/>
    </xf>
    <xf numFmtId="3" fontId="36" fillId="2" borderId="31" xfId="2" applyNumberFormat="1" applyFont="1" applyFill="1" applyBorder="1" applyAlignment="1" applyProtection="1">
      <alignment horizontal="center" vertical="center"/>
      <protection locked="0"/>
    </xf>
    <xf numFmtId="3" fontId="36" fillId="2" borderId="68" xfId="2" applyNumberFormat="1" applyFont="1" applyFill="1" applyBorder="1" applyAlignment="1" applyProtection="1">
      <alignment horizontal="center" vertical="center"/>
      <protection locked="0"/>
    </xf>
    <xf numFmtId="3" fontId="36" fillId="2" borderId="70" xfId="2" applyNumberFormat="1" applyFont="1" applyFill="1" applyBorder="1" applyAlignment="1" applyProtection="1">
      <alignment horizontal="center" vertical="center"/>
      <protection locked="0"/>
    </xf>
    <xf numFmtId="0" fontId="53" fillId="0" borderId="0" xfId="2" applyFont="1" applyAlignment="1" applyProtection="1">
      <alignment vertical="center"/>
      <protection locked="0"/>
    </xf>
    <xf numFmtId="3" fontId="34" fillId="2" borderId="18" xfId="2" applyNumberFormat="1" applyFont="1" applyFill="1" applyBorder="1" applyAlignment="1" applyProtection="1">
      <alignment horizontal="center" vertical="center"/>
      <protection locked="0"/>
    </xf>
    <xf numFmtId="0" fontId="56" fillId="0" borderId="0" xfId="0" applyFont="1" applyAlignment="1" applyProtection="1">
      <alignment vertical="center"/>
      <protection locked="0"/>
    </xf>
    <xf numFmtId="0" fontId="4" fillId="0" borderId="28" xfId="2" applyFont="1" applyBorder="1" applyAlignment="1" applyProtection="1">
      <alignment horizontal="center" vertical="center"/>
      <protection locked="0"/>
    </xf>
    <xf numFmtId="0" fontId="4" fillId="0" borderId="33" xfId="2" applyFont="1" applyBorder="1" applyAlignment="1" applyProtection="1">
      <alignment horizontal="center" vertical="center"/>
      <protection locked="0"/>
    </xf>
    <xf numFmtId="166" fontId="8" fillId="0" borderId="0" xfId="2" applyNumberFormat="1" applyFont="1" applyAlignment="1" applyProtection="1">
      <alignment horizontal="center" vertical="center"/>
      <protection locked="0"/>
    </xf>
    <xf numFmtId="0" fontId="7" fillId="0" borderId="30" xfId="2" applyFont="1" applyBorder="1" applyAlignment="1" applyProtection="1">
      <alignment vertical="center"/>
      <protection locked="0"/>
    </xf>
    <xf numFmtId="166" fontId="8" fillId="0" borderId="32" xfId="2" applyNumberFormat="1" applyFont="1" applyBorder="1" applyAlignment="1" applyProtection="1">
      <alignment horizontal="center" vertical="center"/>
      <protection locked="0"/>
    </xf>
    <xf numFmtId="0" fontId="34" fillId="0" borderId="28" xfId="2" applyFont="1" applyBorder="1" applyAlignment="1" applyProtection="1">
      <alignment vertical="center"/>
      <protection locked="0"/>
    </xf>
    <xf numFmtId="166" fontId="8" fillId="0" borderId="22" xfId="2" applyNumberFormat="1" applyFont="1" applyBorder="1" applyAlignment="1" applyProtection="1">
      <alignment horizontal="center" vertical="center"/>
      <protection locked="0"/>
    </xf>
    <xf numFmtId="3" fontId="34" fillId="3" borderId="18" xfId="2" applyNumberFormat="1" applyFont="1" applyFill="1" applyBorder="1" applyAlignment="1" applyProtection="1">
      <alignment horizontal="center" vertical="center"/>
      <protection locked="0"/>
    </xf>
    <xf numFmtId="3" fontId="4" fillId="0" borderId="25" xfId="2" applyNumberFormat="1" applyFont="1" applyBorder="1" applyAlignment="1" applyProtection="1">
      <alignment horizontal="center" vertical="center"/>
      <protection locked="0"/>
    </xf>
    <xf numFmtId="3" fontId="9" fillId="0" borderId="26" xfId="2" applyNumberFormat="1" applyFont="1" applyBorder="1" applyAlignment="1" applyProtection="1">
      <alignment horizontal="center" vertical="center"/>
      <protection locked="0"/>
    </xf>
    <xf numFmtId="3" fontId="9" fillId="0" borderId="21" xfId="2" applyNumberFormat="1" applyFont="1" applyBorder="1" applyAlignment="1" applyProtection="1">
      <alignment horizontal="center" vertical="center"/>
      <protection locked="0"/>
    </xf>
    <xf numFmtId="0" fontId="58" fillId="0" borderId="0" xfId="2" applyFont="1" applyAlignment="1" applyProtection="1">
      <alignment horizontal="center" vertical="center"/>
      <protection locked="0"/>
    </xf>
    <xf numFmtId="0" fontId="24" fillId="0" borderId="0" xfId="2" applyFont="1" applyAlignment="1" applyProtection="1">
      <alignment vertical="center"/>
      <protection locked="0"/>
    </xf>
    <xf numFmtId="2" fontId="40" fillId="0" borderId="0" xfId="2" applyNumberFormat="1" applyFont="1" applyAlignment="1" applyProtection="1">
      <alignment horizontal="left" vertical="center"/>
      <protection locked="0"/>
    </xf>
    <xf numFmtId="164" fontId="40" fillId="0" borderId="0" xfId="2" applyNumberFormat="1" applyFont="1" applyAlignment="1" applyProtection="1">
      <alignment horizontal="center" vertical="center"/>
      <protection locked="0"/>
    </xf>
    <xf numFmtId="3" fontId="40" fillId="0" borderId="0" xfId="2" applyNumberFormat="1" applyFont="1" applyAlignment="1" applyProtection="1">
      <alignment horizontal="center" vertical="center"/>
      <protection locked="0"/>
    </xf>
    <xf numFmtId="3" fontId="24" fillId="0" borderId="0" xfId="2" applyNumberFormat="1" applyFont="1" applyAlignment="1" applyProtection="1">
      <alignment horizontal="center" vertical="center"/>
      <protection locked="0"/>
    </xf>
    <xf numFmtId="168" fontId="24" fillId="0" borderId="0" xfId="2" applyNumberFormat="1" applyFont="1" applyAlignment="1" applyProtection="1">
      <alignment horizontal="center" vertical="center"/>
      <protection locked="0"/>
    </xf>
    <xf numFmtId="165" fontId="24" fillId="0" borderId="0" xfId="2" applyNumberFormat="1" applyFont="1" applyAlignment="1" applyProtection="1">
      <alignment horizontal="center" vertical="center"/>
      <protection locked="0"/>
    </xf>
    <xf numFmtId="0" fontId="20" fillId="0" borderId="14" xfId="1" applyFont="1" applyBorder="1" applyAlignment="1" applyProtection="1">
      <alignment vertical="center"/>
      <protection locked="0"/>
    </xf>
    <xf numFmtId="0" fontId="29" fillId="0" borderId="42" xfId="1" applyFont="1" applyBorder="1" applyAlignment="1" applyProtection="1">
      <alignment vertical="center"/>
      <protection locked="0"/>
    </xf>
    <xf numFmtId="49" fontId="28" fillId="0" borderId="14" xfId="1" applyNumberFormat="1" applyFont="1" applyBorder="1" applyAlignment="1" applyProtection="1">
      <alignment horizontal="center" vertical="center"/>
      <protection locked="0"/>
    </xf>
    <xf numFmtId="2" fontId="15" fillId="0" borderId="43" xfId="1" applyNumberFormat="1" applyFont="1" applyBorder="1" applyAlignment="1" applyProtection="1">
      <alignment horizontal="right" vertical="center"/>
      <protection locked="0"/>
    </xf>
    <xf numFmtId="0" fontId="15" fillId="0" borderId="42" xfId="1" applyFont="1" applyBorder="1" applyAlignment="1" applyProtection="1">
      <alignment vertical="center"/>
      <protection locked="0"/>
    </xf>
    <xf numFmtId="0" fontId="15" fillId="0" borderId="14" xfId="1" applyFont="1" applyBorder="1" applyAlignment="1" applyProtection="1">
      <alignment vertical="center"/>
      <protection locked="0"/>
    </xf>
    <xf numFmtId="3" fontId="15" fillId="0" borderId="42" xfId="1" applyNumberFormat="1" applyFont="1" applyBorder="1" applyAlignment="1" applyProtection="1">
      <alignment horizontal="right" vertical="center"/>
      <protection locked="0"/>
    </xf>
    <xf numFmtId="3" fontId="15" fillId="0" borderId="5" xfId="1" applyNumberFormat="1" applyFont="1" applyBorder="1" applyAlignment="1" applyProtection="1">
      <alignment horizontal="right" vertical="center"/>
      <protection locked="0"/>
    </xf>
    <xf numFmtId="3" fontId="15" fillId="0" borderId="43" xfId="1" applyNumberFormat="1" applyFont="1" applyBorder="1" applyAlignment="1" applyProtection="1">
      <alignment horizontal="right" vertical="center"/>
      <protection locked="0"/>
    </xf>
    <xf numFmtId="3" fontId="15" fillId="0" borderId="14" xfId="1" applyNumberFormat="1" applyFont="1" applyBorder="1" applyAlignment="1" applyProtection="1">
      <alignment horizontal="right" vertical="center"/>
      <protection locked="0"/>
    </xf>
    <xf numFmtId="3" fontId="15" fillId="0" borderId="14" xfId="1" applyNumberFormat="1" applyFont="1" applyBorder="1" applyAlignment="1" applyProtection="1">
      <alignment vertical="center"/>
      <protection locked="0"/>
    </xf>
    <xf numFmtId="49" fontId="17" fillId="0" borderId="14" xfId="1" applyNumberFormat="1" applyFont="1" applyBorder="1" applyAlignment="1" applyProtection="1">
      <alignment horizontal="center" vertical="center"/>
      <protection locked="0"/>
    </xf>
    <xf numFmtId="4" fontId="36" fillId="2" borderId="43" xfId="2" applyNumberFormat="1" applyFont="1" applyFill="1" applyBorder="1" applyAlignment="1" applyProtection="1">
      <alignment horizontal="center" vertical="center"/>
      <protection locked="0"/>
    </xf>
    <xf numFmtId="4" fontId="36" fillId="3" borderId="14" xfId="2" applyNumberFormat="1" applyFont="1" applyFill="1" applyBorder="1" applyAlignment="1" applyProtection="1">
      <alignment horizontal="center" vertical="center"/>
      <protection locked="0"/>
    </xf>
    <xf numFmtId="4" fontId="36" fillId="2" borderId="63" xfId="2" applyNumberFormat="1" applyFont="1" applyFill="1" applyBorder="1" applyAlignment="1" applyProtection="1">
      <alignment horizontal="center" vertical="center"/>
      <protection locked="0"/>
    </xf>
    <xf numFmtId="3" fontId="36" fillId="2" borderId="14" xfId="2" applyNumberFormat="1" applyFont="1" applyFill="1" applyBorder="1" applyAlignment="1" applyProtection="1">
      <alignment horizontal="center" vertical="center"/>
      <protection locked="0"/>
    </xf>
    <xf numFmtId="4" fontId="36" fillId="2" borderId="45" xfId="2" applyNumberFormat="1" applyFont="1" applyFill="1" applyBorder="1" applyAlignment="1" applyProtection="1">
      <alignment horizontal="center" vertical="center"/>
      <protection locked="0"/>
    </xf>
    <xf numFmtId="3" fontId="36" fillId="2" borderId="45" xfId="2" applyNumberFormat="1" applyFont="1" applyFill="1" applyBorder="1" applyAlignment="1" applyProtection="1">
      <alignment horizontal="center" vertical="center"/>
      <protection locked="0"/>
    </xf>
    <xf numFmtId="3" fontId="31" fillId="0" borderId="26" xfId="2" applyNumberFormat="1" applyFont="1" applyBorder="1" applyAlignment="1" applyProtection="1">
      <alignment horizontal="center" vertical="center"/>
      <protection locked="0"/>
    </xf>
    <xf numFmtId="3" fontId="31" fillId="0" borderId="0" xfId="2" applyNumberFormat="1" applyFont="1" applyAlignment="1" applyProtection="1">
      <alignment horizontal="center" vertical="center"/>
      <protection locked="0"/>
    </xf>
    <xf numFmtId="0" fontId="31" fillId="0" borderId="27" xfId="2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56" fillId="0" borderId="51" xfId="0" applyFont="1" applyBorder="1" applyAlignment="1" applyProtection="1">
      <alignment horizontal="center" vertical="center"/>
      <protection locked="0"/>
    </xf>
    <xf numFmtId="0" fontId="56" fillId="0" borderId="72" xfId="0" applyFont="1" applyBorder="1" applyAlignment="1" applyProtection="1">
      <alignment horizontal="center" vertical="center"/>
      <protection locked="0"/>
    </xf>
    <xf numFmtId="3" fontId="28" fillId="0" borderId="26" xfId="1" applyNumberFormat="1" applyFont="1" applyBorder="1" applyAlignment="1" applyProtection="1">
      <alignment horizontal="center" vertical="center"/>
      <protection locked="0"/>
    </xf>
    <xf numFmtId="3" fontId="61" fillId="3" borderId="64" xfId="2" applyNumberFormat="1" applyFont="1" applyFill="1" applyBorder="1" applyAlignment="1" applyProtection="1">
      <alignment horizontal="center" vertical="center"/>
      <protection locked="0"/>
    </xf>
    <xf numFmtId="3" fontId="61" fillId="3" borderId="66" xfId="2" applyNumberFormat="1" applyFont="1" applyFill="1" applyBorder="1" applyAlignment="1" applyProtection="1">
      <alignment horizontal="center" vertical="center"/>
      <protection locked="0"/>
    </xf>
    <xf numFmtId="3" fontId="62" fillId="3" borderId="67" xfId="2" applyNumberFormat="1" applyFont="1" applyFill="1" applyBorder="1" applyAlignment="1" applyProtection="1">
      <alignment horizontal="center" vertical="center"/>
      <protection locked="0"/>
    </xf>
    <xf numFmtId="3" fontId="62" fillId="3" borderId="64" xfId="2" applyNumberFormat="1" applyFont="1" applyFill="1" applyBorder="1" applyAlignment="1" applyProtection="1">
      <alignment horizontal="center" vertical="center"/>
      <protection locked="0"/>
    </xf>
    <xf numFmtId="166" fontId="40" fillId="0" borderId="0" xfId="2" applyNumberFormat="1" applyFont="1" applyAlignment="1" applyProtection="1">
      <alignment horizontal="center" vertical="center"/>
      <protection locked="0"/>
    </xf>
    <xf numFmtId="3" fontId="62" fillId="3" borderId="39" xfId="2" applyNumberFormat="1" applyFont="1" applyFill="1" applyBorder="1" applyAlignment="1" applyProtection="1">
      <alignment horizontal="center" vertical="center"/>
      <protection locked="0"/>
    </xf>
    <xf numFmtId="3" fontId="61" fillId="3" borderId="7" xfId="2" applyNumberFormat="1" applyFont="1" applyFill="1" applyBorder="1" applyAlignment="1" applyProtection="1">
      <alignment horizontal="center" vertical="center"/>
      <protection locked="0"/>
    </xf>
    <xf numFmtId="3" fontId="61" fillId="3" borderId="8" xfId="2" applyNumberFormat="1" applyFont="1" applyFill="1" applyBorder="1" applyAlignment="1" applyProtection="1">
      <alignment horizontal="center" vertical="center"/>
      <protection locked="0"/>
    </xf>
    <xf numFmtId="3" fontId="62" fillId="3" borderId="9" xfId="2" applyNumberFormat="1" applyFont="1" applyFill="1" applyBorder="1" applyAlignment="1" applyProtection="1">
      <alignment horizontal="center" vertical="center"/>
      <protection locked="0"/>
    </xf>
    <xf numFmtId="3" fontId="62" fillId="3" borderId="7" xfId="2" applyNumberFormat="1" applyFont="1" applyFill="1" applyBorder="1" applyAlignment="1" applyProtection="1">
      <alignment horizontal="center" vertical="center"/>
      <protection locked="0"/>
    </xf>
    <xf numFmtId="3" fontId="62" fillId="3" borderId="59" xfId="2" applyNumberFormat="1" applyFont="1" applyFill="1" applyBorder="1" applyAlignment="1" applyProtection="1">
      <alignment horizontal="center" vertical="center"/>
      <protection locked="0"/>
    </xf>
    <xf numFmtId="3" fontId="36" fillId="3" borderId="14" xfId="2" applyNumberFormat="1" applyFont="1" applyFill="1" applyBorder="1" applyAlignment="1" applyProtection="1">
      <alignment horizontal="center" vertical="center"/>
      <protection locked="0"/>
    </xf>
    <xf numFmtId="165" fontId="8" fillId="0" borderId="0" xfId="2" applyNumberFormat="1" applyFont="1" applyAlignment="1" applyProtection="1">
      <alignment horizontal="center" vertical="center"/>
      <protection locked="0"/>
    </xf>
    <xf numFmtId="166" fontId="36" fillId="0" borderId="0" xfId="2" applyNumberFormat="1" applyFont="1" applyAlignment="1" applyProtection="1">
      <alignment horizontal="center" vertical="center"/>
      <protection locked="0"/>
    </xf>
    <xf numFmtId="3" fontId="36" fillId="3" borderId="45" xfId="2" applyNumberFormat="1" applyFont="1" applyFill="1" applyBorder="1" applyAlignment="1" applyProtection="1">
      <alignment horizontal="center" vertical="center"/>
      <protection locked="0"/>
    </xf>
    <xf numFmtId="2" fontId="9" fillId="0" borderId="0" xfId="2" applyNumberFormat="1" applyFont="1" applyAlignment="1" applyProtection="1">
      <alignment horizontal="center" vertical="center"/>
      <protection locked="0"/>
    </xf>
    <xf numFmtId="4" fontId="42" fillId="0" borderId="0" xfId="2" applyNumberFormat="1" applyFont="1" applyAlignment="1" applyProtection="1">
      <alignment horizontal="center" vertical="center"/>
      <protection locked="0"/>
    </xf>
    <xf numFmtId="4" fontId="14" fillId="0" borderId="0" xfId="2" applyNumberFormat="1" applyFont="1" applyAlignment="1" applyProtection="1">
      <alignment horizontal="center" vertical="center"/>
      <protection locked="0"/>
    </xf>
    <xf numFmtId="4" fontId="14" fillId="0" borderId="57" xfId="2" applyNumberFormat="1" applyFont="1" applyBorder="1" applyAlignment="1" applyProtection="1">
      <alignment horizontal="center" vertical="center"/>
      <protection locked="0"/>
    </xf>
    <xf numFmtId="2" fontId="9" fillId="0" borderId="25" xfId="2" applyNumberFormat="1" applyFont="1" applyBorder="1" applyAlignment="1">
      <alignment horizontal="center" vertical="center"/>
    </xf>
    <xf numFmtId="164" fontId="9" fillId="0" borderId="25" xfId="2" applyNumberFormat="1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2" fontId="9" fillId="0" borderId="26" xfId="2" applyNumberFormat="1" applyFont="1" applyBorder="1" applyAlignment="1">
      <alignment horizontal="center" vertical="center"/>
    </xf>
    <xf numFmtId="164" fontId="9" fillId="0" borderId="26" xfId="2" applyNumberFormat="1" applyFont="1" applyBorder="1" applyAlignment="1">
      <alignment horizontal="center" vertical="center"/>
    </xf>
    <xf numFmtId="3" fontId="4" fillId="0" borderId="48" xfId="2" applyNumberFormat="1" applyFont="1" applyBorder="1" applyAlignment="1">
      <alignment horizontal="center" vertical="center"/>
    </xf>
    <xf numFmtId="3" fontId="4" fillId="0" borderId="34" xfId="2" applyNumberFormat="1" applyFont="1" applyBorder="1" applyAlignment="1">
      <alignment horizontal="center" vertical="center"/>
    </xf>
    <xf numFmtId="3" fontId="4" fillId="0" borderId="49" xfId="2" applyNumberFormat="1" applyFont="1" applyBorder="1" applyAlignment="1">
      <alignment horizontal="center" vertical="center"/>
    </xf>
    <xf numFmtId="3" fontId="15" fillId="0" borderId="25" xfId="2" applyNumberFormat="1" applyFont="1" applyBorder="1" applyAlignment="1">
      <alignment horizontal="center" vertical="center"/>
    </xf>
    <xf numFmtId="3" fontId="4" fillId="0" borderId="54" xfId="2" applyNumberFormat="1" applyFont="1" applyBorder="1" applyAlignment="1">
      <alignment horizontal="center" vertical="center"/>
    </xf>
    <xf numFmtId="3" fontId="9" fillId="0" borderId="27" xfId="2" applyNumberFormat="1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3" fontId="4" fillId="0" borderId="50" xfId="2" applyNumberFormat="1" applyFont="1" applyBorder="1" applyAlignment="1">
      <alignment horizontal="center" vertical="center"/>
    </xf>
    <xf numFmtId="3" fontId="4" fillId="0" borderId="35" xfId="2" applyNumberFormat="1" applyFont="1" applyBorder="1" applyAlignment="1">
      <alignment horizontal="center" vertical="center"/>
    </xf>
    <xf numFmtId="3" fontId="4" fillId="0" borderId="52" xfId="2" applyNumberFormat="1" applyFont="1" applyBorder="1" applyAlignment="1">
      <alignment horizontal="center" vertical="center"/>
    </xf>
    <xf numFmtId="3" fontId="15" fillId="0" borderId="26" xfId="2" applyNumberFormat="1" applyFont="1" applyBorder="1" applyAlignment="1">
      <alignment horizontal="center" vertical="center"/>
    </xf>
    <xf numFmtId="3" fontId="4" fillId="0" borderId="51" xfId="2" applyNumberFormat="1" applyFont="1" applyBorder="1" applyAlignment="1">
      <alignment horizontal="center" vertical="center"/>
    </xf>
    <xf numFmtId="3" fontId="9" fillId="0" borderId="28" xfId="2" applyNumberFormat="1" applyFont="1" applyBorder="1" applyAlignment="1">
      <alignment horizontal="center" vertical="center"/>
    </xf>
    <xf numFmtId="2" fontId="9" fillId="0" borderId="21" xfId="2" applyNumberFormat="1" applyFont="1" applyBorder="1" applyAlignment="1">
      <alignment horizontal="center" vertical="center"/>
    </xf>
    <xf numFmtId="164" fontId="9" fillId="0" borderId="21" xfId="2" applyNumberFormat="1" applyFont="1" applyBorder="1" applyAlignment="1">
      <alignment horizontal="center" vertical="center"/>
    </xf>
    <xf numFmtId="3" fontId="4" fillId="0" borderId="53" xfId="2" applyNumberFormat="1" applyFont="1" applyBorder="1" applyAlignment="1">
      <alignment horizontal="center" vertical="center"/>
    </xf>
    <xf numFmtId="3" fontId="4" fillId="0" borderId="37" xfId="2" applyNumberFormat="1" applyFont="1" applyBorder="1" applyAlignment="1">
      <alignment horizontal="center" vertical="center"/>
    </xf>
    <xf numFmtId="3" fontId="4" fillId="0" borderId="47" xfId="2" applyNumberFormat="1" applyFont="1" applyBorder="1" applyAlignment="1">
      <alignment horizontal="center" vertical="center"/>
    </xf>
    <xf numFmtId="3" fontId="15" fillId="0" borderId="21" xfId="2" applyNumberFormat="1" applyFont="1" applyBorder="1" applyAlignment="1">
      <alignment horizontal="center" vertical="center"/>
    </xf>
    <xf numFmtId="3" fontId="4" fillId="0" borderId="46" xfId="2" applyNumberFormat="1" applyFont="1" applyBorder="1" applyAlignment="1">
      <alignment horizontal="center" vertical="center"/>
    </xf>
    <xf numFmtId="3" fontId="9" fillId="0" borderId="29" xfId="2" applyNumberFormat="1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30" fillId="0" borderId="25" xfId="2" applyFont="1" applyBorder="1" applyAlignment="1">
      <alignment vertical="center" wrapText="1"/>
    </xf>
    <xf numFmtId="0" fontId="30" fillId="0" borderId="63" xfId="2" applyFont="1" applyBorder="1" applyAlignment="1">
      <alignment vertical="center" wrapText="1"/>
    </xf>
    <xf numFmtId="0" fontId="30" fillId="0" borderId="45" xfId="2" applyFont="1" applyBorder="1" applyAlignment="1">
      <alignment vertical="center" wrapText="1"/>
    </xf>
    <xf numFmtId="0" fontId="33" fillId="0" borderId="28" xfId="2" applyFont="1" applyBorder="1" applyAlignment="1">
      <alignment vertical="center"/>
    </xf>
    <xf numFmtId="0" fontId="30" fillId="0" borderId="18" xfId="2" applyFont="1" applyBorder="1" applyAlignment="1">
      <alignment vertical="center" wrapText="1"/>
    </xf>
    <xf numFmtId="0" fontId="59" fillId="0" borderId="14" xfId="2" applyFont="1" applyBorder="1" applyAlignment="1">
      <alignment vertical="center" wrapText="1"/>
    </xf>
    <xf numFmtId="0" fontId="30" fillId="0" borderId="14" xfId="2" applyFont="1" applyBorder="1" applyAlignment="1">
      <alignment vertical="center" wrapText="1"/>
    </xf>
    <xf numFmtId="0" fontId="33" fillId="0" borderId="22" xfId="2" applyFont="1" applyBorder="1" applyAlignment="1">
      <alignment vertical="center" wrapText="1"/>
    </xf>
    <xf numFmtId="3" fontId="31" fillId="0" borderId="63" xfId="2" applyNumberFormat="1" applyFont="1" applyBorder="1" applyAlignment="1">
      <alignment vertical="center" wrapText="1"/>
    </xf>
    <xf numFmtId="3" fontId="31" fillId="0" borderId="14" xfId="2" applyNumberFormat="1" applyFont="1" applyBorder="1" applyAlignment="1">
      <alignment vertical="center" wrapText="1"/>
    </xf>
    <xf numFmtId="3" fontId="15" fillId="0" borderId="23" xfId="2" applyNumberFormat="1" applyFont="1" applyBorder="1" applyAlignment="1">
      <alignment vertical="center" wrapText="1"/>
    </xf>
    <xf numFmtId="0" fontId="4" fillId="0" borderId="39" xfId="2" applyFont="1" applyBorder="1" applyAlignment="1">
      <alignment vertical="center" wrapText="1"/>
    </xf>
    <xf numFmtId="0" fontId="46" fillId="0" borderId="62" xfId="2" applyFont="1" applyBorder="1" applyAlignment="1">
      <alignment vertical="center" wrapText="1"/>
    </xf>
    <xf numFmtId="0" fontId="41" fillId="0" borderId="62" xfId="2" applyFont="1" applyBorder="1" applyAlignment="1">
      <alignment vertical="center" wrapText="1"/>
    </xf>
    <xf numFmtId="0" fontId="41" fillId="0" borderId="59" xfId="2" applyFont="1" applyBorder="1" applyAlignment="1">
      <alignment vertical="center" wrapText="1"/>
    </xf>
    <xf numFmtId="4" fontId="34" fillId="0" borderId="18" xfId="2" applyNumberFormat="1" applyFont="1" applyBorder="1" applyAlignment="1">
      <alignment horizontal="center" vertical="center"/>
    </xf>
    <xf numFmtId="4" fontId="34" fillId="0" borderId="14" xfId="2" applyNumberFormat="1" applyFont="1" applyBorder="1" applyAlignment="1">
      <alignment horizontal="center" vertical="center"/>
    </xf>
    <xf numFmtId="4" fontId="35" fillId="0" borderId="71" xfId="2" applyNumberFormat="1" applyFont="1" applyBorder="1" applyAlignment="1">
      <alignment horizontal="center" vertical="center"/>
    </xf>
    <xf numFmtId="4" fontId="7" fillId="0" borderId="18" xfId="2" applyNumberFormat="1" applyFont="1" applyBorder="1" applyAlignment="1">
      <alignment horizontal="center" vertical="center"/>
    </xf>
    <xf numFmtId="4" fontId="40" fillId="0" borderId="14" xfId="2" applyNumberFormat="1" applyFont="1" applyBorder="1" applyAlignment="1">
      <alignment horizontal="center" vertical="center"/>
    </xf>
    <xf numFmtId="4" fontId="42" fillId="0" borderId="63" xfId="2" applyNumberFormat="1" applyFont="1" applyBorder="1" applyAlignment="1">
      <alignment horizontal="center" vertical="center"/>
    </xf>
    <xf numFmtId="4" fontId="42" fillId="0" borderId="45" xfId="2" applyNumberFormat="1" applyFont="1" applyBorder="1" applyAlignment="1">
      <alignment horizontal="center" vertical="center"/>
    </xf>
    <xf numFmtId="3" fontId="40" fillId="0" borderId="18" xfId="2" applyNumberFormat="1" applyFont="1" applyBorder="1" applyAlignment="1">
      <alignment horizontal="center" vertical="center"/>
    </xf>
    <xf numFmtId="3" fontId="40" fillId="0" borderId="65" xfId="2" applyNumberFormat="1" applyFont="1" applyBorder="1" applyAlignment="1">
      <alignment horizontal="center" vertical="center"/>
    </xf>
    <xf numFmtId="3" fontId="40" fillId="0" borderId="60" xfId="2" applyNumberFormat="1" applyFont="1" applyBorder="1" applyAlignment="1">
      <alignment horizontal="center" vertical="center"/>
    </xf>
    <xf numFmtId="0" fontId="34" fillId="0" borderId="0" xfId="2" applyFont="1" applyAlignment="1">
      <alignment horizontal="center" vertical="center"/>
    </xf>
    <xf numFmtId="3" fontId="34" fillId="0" borderId="18" xfId="2" applyNumberFormat="1" applyFont="1" applyBorder="1" applyAlignment="1">
      <alignment horizontal="center" vertical="center"/>
    </xf>
    <xf numFmtId="3" fontId="36" fillId="0" borderId="14" xfId="2" applyNumberFormat="1" applyFont="1" applyBorder="1" applyAlignment="1">
      <alignment horizontal="center" vertical="center"/>
    </xf>
    <xf numFmtId="3" fontId="34" fillId="0" borderId="45" xfId="2" applyNumberFormat="1" applyFont="1" applyBorder="1" applyAlignment="1">
      <alignment horizontal="center" vertical="center"/>
    </xf>
    <xf numFmtId="3" fontId="3" fillId="0" borderId="17" xfId="2" applyNumberFormat="1" applyFont="1" applyBorder="1" applyAlignment="1">
      <alignment horizontal="center" vertical="center"/>
    </xf>
    <xf numFmtId="3" fontId="35" fillId="0" borderId="63" xfId="2" applyNumberFormat="1" applyFont="1" applyBorder="1" applyAlignment="1">
      <alignment horizontal="center" vertical="center"/>
    </xf>
    <xf numFmtId="3" fontId="9" fillId="0" borderId="41" xfId="2" applyNumberFormat="1" applyFont="1" applyBorder="1" applyAlignment="1">
      <alignment horizontal="center" vertical="center"/>
    </xf>
    <xf numFmtId="3" fontId="8" fillId="0" borderId="14" xfId="2" applyNumberFormat="1" applyFont="1" applyBorder="1" applyAlignment="1">
      <alignment horizontal="center" vertical="center"/>
    </xf>
    <xf numFmtId="3" fontId="42" fillId="0" borderId="63" xfId="2" applyNumberFormat="1" applyFont="1" applyBorder="1" applyAlignment="1">
      <alignment horizontal="center" vertical="center"/>
    </xf>
    <xf numFmtId="3" fontId="14" fillId="0" borderId="63" xfId="2" applyNumberFormat="1" applyFont="1" applyBorder="1" applyAlignment="1">
      <alignment horizontal="center" vertical="center"/>
    </xf>
    <xf numFmtId="3" fontId="14" fillId="0" borderId="45" xfId="2" applyNumberFormat="1" applyFont="1" applyBorder="1" applyAlignment="1">
      <alignment horizontal="center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13" xfId="2" applyNumberFormat="1" applyFont="1" applyBorder="1" applyAlignment="1">
      <alignment horizontal="center" vertical="center"/>
    </xf>
    <xf numFmtId="3" fontId="3" fillId="0" borderId="19" xfId="2" applyNumberFormat="1" applyFont="1" applyBorder="1" applyAlignment="1">
      <alignment horizontal="center" vertical="center"/>
    </xf>
    <xf numFmtId="3" fontId="11" fillId="0" borderId="18" xfId="2" applyNumberFormat="1" applyFont="1" applyBorder="1" applyAlignment="1">
      <alignment horizontal="center" vertical="center"/>
    </xf>
    <xf numFmtId="3" fontId="3" fillId="0" borderId="12" xfId="2" applyNumberFormat="1" applyFont="1" applyBorder="1" applyAlignment="1">
      <alignment horizontal="center" vertical="center"/>
    </xf>
    <xf numFmtId="3" fontId="3" fillId="0" borderId="18" xfId="2" applyNumberFormat="1" applyFont="1" applyBorder="1" applyAlignment="1">
      <alignment horizontal="center" vertical="center"/>
    </xf>
    <xf numFmtId="3" fontId="34" fillId="0" borderId="23" xfId="2" applyNumberFormat="1" applyFont="1" applyBorder="1" applyAlignment="1">
      <alignment horizontal="center" vertical="center"/>
    </xf>
    <xf numFmtId="166" fontId="8" fillId="0" borderId="18" xfId="2" applyNumberFormat="1" applyFont="1" applyBorder="1" applyAlignment="1">
      <alignment horizontal="center" vertical="center"/>
    </xf>
    <xf numFmtId="3" fontId="62" fillId="0" borderId="65" xfId="2" applyNumberFormat="1" applyFont="1" applyBorder="1" applyAlignment="1">
      <alignment horizontal="center" vertical="center"/>
    </xf>
    <xf numFmtId="3" fontId="62" fillId="0" borderId="60" xfId="2" applyNumberFormat="1" applyFont="1" applyBorder="1" applyAlignment="1">
      <alignment horizontal="center" vertical="center"/>
    </xf>
    <xf numFmtId="3" fontId="36" fillId="0" borderId="63" xfId="2" applyNumberFormat="1" applyFont="1" applyBorder="1" applyAlignment="1">
      <alignment horizontal="center" vertical="center"/>
    </xf>
    <xf numFmtId="166" fontId="40" fillId="0" borderId="63" xfId="2" applyNumberFormat="1" applyFont="1" applyBorder="1" applyAlignment="1">
      <alignment horizontal="center" vertical="center"/>
    </xf>
    <xf numFmtId="3" fontId="36" fillId="0" borderId="45" xfId="2" applyNumberFormat="1" applyFont="1" applyBorder="1" applyAlignment="1">
      <alignment horizontal="center" vertical="center"/>
    </xf>
    <xf numFmtId="166" fontId="40" fillId="0" borderId="45" xfId="2" applyNumberFormat="1" applyFont="1" applyBorder="1" applyAlignment="1">
      <alignment horizontal="center" vertical="center"/>
    </xf>
    <xf numFmtId="3" fontId="12" fillId="0" borderId="12" xfId="2" applyNumberFormat="1" applyFont="1" applyBorder="1" applyAlignment="1">
      <alignment horizontal="center" vertical="center"/>
    </xf>
    <xf numFmtId="3" fontId="12" fillId="0" borderId="13" xfId="2" applyNumberFormat="1" applyFont="1" applyBorder="1" applyAlignment="1">
      <alignment horizontal="center" vertical="center"/>
    </xf>
    <xf numFmtId="3" fontId="8" fillId="0" borderId="19" xfId="2" applyNumberFormat="1" applyFont="1" applyBorder="1" applyAlignment="1">
      <alignment horizontal="center" vertical="center"/>
    </xf>
    <xf numFmtId="3" fontId="7" fillId="0" borderId="23" xfId="2" applyNumberFormat="1" applyFont="1" applyBorder="1" applyAlignment="1">
      <alignment horizontal="center" vertical="center"/>
    </xf>
    <xf numFmtId="3" fontId="8" fillId="0" borderId="20" xfId="2" applyNumberFormat="1" applyFont="1" applyBorder="1" applyAlignment="1">
      <alignment horizontal="center" vertical="center"/>
    </xf>
    <xf numFmtId="3" fontId="7" fillId="0" borderId="18" xfId="2" applyNumberFormat="1" applyFont="1" applyBorder="1" applyAlignment="1">
      <alignment horizontal="center" vertical="center"/>
    </xf>
    <xf numFmtId="3" fontId="34" fillId="0" borderId="41" xfId="2" applyNumberFormat="1" applyFont="1" applyBorder="1" applyAlignment="1">
      <alignment horizontal="center" vertical="center"/>
    </xf>
    <xf numFmtId="3" fontId="60" fillId="0" borderId="24" xfId="2" applyNumberFormat="1" applyFont="1" applyBorder="1" applyAlignment="1">
      <alignment horizontal="center" vertical="center"/>
    </xf>
    <xf numFmtId="3" fontId="60" fillId="0" borderId="5" xfId="2" applyNumberFormat="1" applyFont="1" applyBorder="1" applyAlignment="1">
      <alignment horizontal="center" vertical="center"/>
    </xf>
    <xf numFmtId="3" fontId="40" fillId="0" borderId="31" xfId="2" applyNumberFormat="1" applyFont="1" applyBorder="1" applyAlignment="1">
      <alignment horizontal="center" vertical="center"/>
    </xf>
    <xf numFmtId="3" fontId="40" fillId="0" borderId="39" xfId="2" applyNumberFormat="1" applyFont="1" applyBorder="1" applyAlignment="1">
      <alignment horizontal="center" vertical="center"/>
    </xf>
    <xf numFmtId="3" fontId="40" fillId="0" borderId="4" xfId="2" applyNumberFormat="1" applyFont="1" applyBorder="1" applyAlignment="1">
      <alignment horizontal="center" vertical="center"/>
    </xf>
    <xf numFmtId="3" fontId="40" fillId="0" borderId="14" xfId="2" applyNumberFormat="1" applyFont="1" applyBorder="1" applyAlignment="1">
      <alignment horizontal="center" vertical="center"/>
    </xf>
    <xf numFmtId="3" fontId="36" fillId="0" borderId="42" xfId="2" applyNumberFormat="1" applyFont="1" applyBorder="1" applyAlignment="1">
      <alignment horizontal="center" vertical="center"/>
    </xf>
    <xf numFmtId="166" fontId="40" fillId="0" borderId="14" xfId="2" applyNumberFormat="1" applyFont="1" applyBorder="1" applyAlignment="1">
      <alignment horizontal="center" vertical="center"/>
    </xf>
    <xf numFmtId="3" fontId="12" fillId="0" borderId="24" xfId="2" applyNumberFormat="1" applyFont="1" applyBorder="1" applyAlignment="1">
      <alignment horizontal="center" vertical="center"/>
    </xf>
    <xf numFmtId="3" fontId="12" fillId="0" borderId="5" xfId="2" applyNumberFormat="1" applyFont="1" applyBorder="1" applyAlignment="1">
      <alignment horizontal="center" vertical="center"/>
    </xf>
    <xf numFmtId="3" fontId="8" fillId="0" borderId="31" xfId="2" applyNumberFormat="1" applyFont="1" applyBorder="1" applyAlignment="1">
      <alignment horizontal="center" vertical="center"/>
    </xf>
    <xf numFmtId="3" fontId="7" fillId="0" borderId="39" xfId="2" applyNumberFormat="1" applyFont="1" applyBorder="1" applyAlignment="1">
      <alignment horizontal="center" vertical="center"/>
    </xf>
    <xf numFmtId="3" fontId="8" fillId="0" borderId="4" xfId="2" applyNumberFormat="1" applyFont="1" applyBorder="1" applyAlignment="1">
      <alignment horizontal="center" vertical="center"/>
    </xf>
    <xf numFmtId="3" fontId="7" fillId="0" borderId="14" xfId="2" applyNumberFormat="1" applyFont="1" applyBorder="1" applyAlignment="1">
      <alignment horizontal="center" vertical="center"/>
    </xf>
    <xf numFmtId="3" fontId="34" fillId="0" borderId="42" xfId="2" applyNumberFormat="1" applyFont="1" applyBorder="1" applyAlignment="1">
      <alignment horizontal="center" vertical="center"/>
    </xf>
    <xf numFmtId="165" fontId="8" fillId="0" borderId="45" xfId="2" applyNumberFormat="1" applyFont="1" applyBorder="1" applyAlignment="1">
      <alignment horizontal="center" vertical="center"/>
    </xf>
    <xf numFmtId="3" fontId="13" fillId="0" borderId="17" xfId="2" applyNumberFormat="1" applyFont="1" applyBorder="1" applyAlignment="1">
      <alignment horizontal="center" vertical="center"/>
    </xf>
    <xf numFmtId="3" fontId="11" fillId="0" borderId="17" xfId="2" applyNumberFormat="1" applyFont="1" applyBorder="1" applyAlignment="1">
      <alignment horizontal="center" vertical="center"/>
    </xf>
    <xf numFmtId="166" fontId="8" fillId="0" borderId="32" xfId="2" applyNumberFormat="1" applyFont="1" applyBorder="1" applyAlignment="1">
      <alignment horizontal="center" vertical="center"/>
    </xf>
    <xf numFmtId="3" fontId="54" fillId="0" borderId="68" xfId="2" applyNumberFormat="1" applyFont="1" applyBorder="1" applyAlignment="1">
      <alignment horizontal="center" vertical="center"/>
    </xf>
    <xf numFmtId="3" fontId="12" fillId="0" borderId="66" xfId="2" applyNumberFormat="1" applyFont="1" applyBorder="1" applyAlignment="1">
      <alignment horizontal="center" vertical="center"/>
    </xf>
    <xf numFmtId="3" fontId="8" fillId="0" borderId="67" xfId="2" applyNumberFormat="1" applyFont="1" applyBorder="1" applyAlignment="1">
      <alignment horizontal="center" vertical="center"/>
    </xf>
    <xf numFmtId="3" fontId="36" fillId="0" borderId="20" xfId="2" applyNumberFormat="1" applyFont="1" applyBorder="1" applyAlignment="1">
      <alignment horizontal="center" vertical="center"/>
    </xf>
    <xf numFmtId="3" fontId="36" fillId="0" borderId="61" xfId="2" applyNumberFormat="1" applyFont="1" applyBorder="1" applyAlignment="1">
      <alignment horizontal="center" vertical="center"/>
    </xf>
    <xf numFmtId="166" fontId="8" fillId="0" borderId="25" xfId="2" applyNumberFormat="1" applyFont="1" applyBorder="1" applyAlignment="1">
      <alignment horizontal="center" vertical="center"/>
    </xf>
    <xf numFmtId="166" fontId="36" fillId="0" borderId="14" xfId="2" applyNumberFormat="1" applyFont="1" applyBorder="1" applyAlignment="1">
      <alignment horizontal="center" vertical="center"/>
    </xf>
    <xf numFmtId="166" fontId="36" fillId="0" borderId="45" xfId="2" applyNumberFormat="1" applyFont="1" applyBorder="1" applyAlignment="1">
      <alignment horizontal="center" vertical="center"/>
    </xf>
    <xf numFmtId="2" fontId="9" fillId="0" borderId="20" xfId="2" applyNumberFormat="1" applyFont="1" applyBorder="1" applyAlignment="1">
      <alignment horizontal="center" vertical="center"/>
    </xf>
    <xf numFmtId="2" fontId="9" fillId="0" borderId="13" xfId="2" applyNumberFormat="1" applyFont="1" applyBorder="1" applyAlignment="1">
      <alignment horizontal="center" vertical="center"/>
    </xf>
    <xf numFmtId="2" fontId="9" fillId="0" borderId="19" xfId="2" applyNumberFormat="1" applyFont="1" applyBorder="1" applyAlignment="1">
      <alignment horizontal="center" vertical="center"/>
    </xf>
    <xf numFmtId="2" fontId="9" fillId="0" borderId="18" xfId="2" applyNumberFormat="1" applyFont="1" applyBorder="1" applyAlignment="1">
      <alignment horizontal="center" vertical="center"/>
    </xf>
    <xf numFmtId="2" fontId="9" fillId="0" borderId="12" xfId="2" applyNumberFormat="1" applyFont="1" applyBorder="1" applyAlignment="1">
      <alignment horizontal="center" vertical="center"/>
    </xf>
    <xf numFmtId="2" fontId="9" fillId="0" borderId="41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center" vertical="center"/>
    </xf>
    <xf numFmtId="3" fontId="8" fillId="0" borderId="6" xfId="2" applyNumberFormat="1" applyFont="1" applyBorder="1" applyAlignment="1">
      <alignment horizontal="center" vertical="center"/>
    </xf>
    <xf numFmtId="3" fontId="8" fillId="0" borderId="24" xfId="2" applyNumberFormat="1" applyFont="1" applyBorder="1" applyAlignment="1">
      <alignment horizontal="center" vertical="center"/>
    </xf>
    <xf numFmtId="165" fontId="8" fillId="0" borderId="14" xfId="2" applyNumberFormat="1" applyFont="1" applyBorder="1" applyAlignment="1">
      <alignment horizontal="center" vertical="center"/>
    </xf>
    <xf numFmtId="3" fontId="8" fillId="0" borderId="42" xfId="2" applyNumberFormat="1" applyFont="1" applyBorder="1" applyAlignment="1">
      <alignment horizontal="center" vertical="center"/>
    </xf>
    <xf numFmtId="166" fontId="8" fillId="0" borderId="14" xfId="2" applyNumberFormat="1" applyFont="1" applyBorder="1" applyAlignment="1">
      <alignment horizontal="center" vertical="center"/>
    </xf>
    <xf numFmtId="3" fontId="47" fillId="0" borderId="24" xfId="2" applyNumberFormat="1" applyFont="1" applyBorder="1" applyAlignment="1">
      <alignment horizontal="center" vertical="center"/>
    </xf>
    <xf numFmtId="3" fontId="47" fillId="0" borderId="5" xfId="2" applyNumberFormat="1" applyFont="1" applyBorder="1" applyAlignment="1">
      <alignment horizontal="center" vertical="center"/>
    </xf>
    <xf numFmtId="3" fontId="42" fillId="0" borderId="31" xfId="2" applyNumberFormat="1" applyFont="1" applyBorder="1" applyAlignment="1">
      <alignment horizontal="center" vertical="center"/>
    </xf>
    <xf numFmtId="4" fontId="42" fillId="0" borderId="64" xfId="2" applyNumberFormat="1" applyFont="1" applyBorder="1" applyAlignment="1">
      <alignment horizontal="center" vertical="center"/>
    </xf>
    <xf numFmtId="3" fontId="42" fillId="0" borderId="65" xfId="2" applyNumberFormat="1" applyFont="1" applyBorder="1" applyAlignment="1">
      <alignment horizontal="center" vertical="center"/>
    </xf>
    <xf numFmtId="4" fontId="14" fillId="0" borderId="68" xfId="2" applyNumberFormat="1" applyFont="1" applyBorder="1" applyAlignment="1">
      <alignment horizontal="center" vertical="center"/>
    </xf>
    <xf numFmtId="4" fontId="14" fillId="0" borderId="66" xfId="2" applyNumberFormat="1" applyFont="1" applyBorder="1" applyAlignment="1">
      <alignment horizontal="center" vertical="center"/>
    </xf>
    <xf numFmtId="4" fontId="14" fillId="0" borderId="64" xfId="2" applyNumberFormat="1" applyFont="1" applyBorder="1" applyAlignment="1">
      <alignment horizontal="center" vertical="center"/>
    </xf>
    <xf numFmtId="4" fontId="14" fillId="0" borderId="65" xfId="2" applyNumberFormat="1" applyFont="1" applyBorder="1" applyAlignment="1">
      <alignment horizontal="center" vertical="center"/>
    </xf>
    <xf numFmtId="4" fontId="14" fillId="0" borderId="63" xfId="2" applyNumberFormat="1" applyFont="1" applyBorder="1" applyAlignment="1">
      <alignment horizontal="center" vertical="center"/>
    </xf>
    <xf numFmtId="4" fontId="14" fillId="0" borderId="58" xfId="2" applyNumberFormat="1" applyFont="1" applyBorder="1" applyAlignment="1">
      <alignment horizontal="center" vertical="center"/>
    </xf>
    <xf numFmtId="4" fontId="14" fillId="0" borderId="8" xfId="2" applyNumberFormat="1" applyFont="1" applyBorder="1" applyAlignment="1">
      <alignment horizontal="center" vertical="center"/>
    </xf>
    <xf numFmtId="4" fontId="14" fillId="0" borderId="7" xfId="2" applyNumberFormat="1" applyFont="1" applyBorder="1" applyAlignment="1">
      <alignment horizontal="center" vertical="center"/>
    </xf>
    <xf numFmtId="4" fontId="14" fillId="0" borderId="60" xfId="2" applyNumberFormat="1" applyFont="1" applyBorder="1" applyAlignment="1">
      <alignment horizontal="center" vertical="center"/>
    </xf>
    <xf numFmtId="4" fontId="14" fillId="0" borderId="45" xfId="2" applyNumberFormat="1" applyFont="1" applyBorder="1" applyAlignment="1">
      <alignment horizontal="center" vertical="center"/>
    </xf>
    <xf numFmtId="166" fontId="8" fillId="0" borderId="23" xfId="2" applyNumberFormat="1" applyFont="1" applyBorder="1" applyAlignment="1">
      <alignment horizontal="center" vertical="center"/>
    </xf>
    <xf numFmtId="3" fontId="34" fillId="0" borderId="40" xfId="2" applyNumberFormat="1" applyFont="1" applyBorder="1" applyAlignment="1">
      <alignment horizontal="center" vertical="center"/>
    </xf>
    <xf numFmtId="3" fontId="0" fillId="0" borderId="24" xfId="0" applyNumberFormat="1" applyBorder="1" applyAlignment="1">
      <alignment vertical="center"/>
    </xf>
    <xf numFmtId="0" fontId="34" fillId="0" borderId="0" xfId="2" applyFont="1" applyAlignment="1">
      <alignment vertical="center"/>
    </xf>
    <xf numFmtId="3" fontId="36" fillId="0" borderId="43" xfId="2" applyNumberFormat="1" applyFont="1" applyBorder="1" applyAlignment="1">
      <alignment horizontal="center" vertical="center"/>
    </xf>
    <xf numFmtId="3" fontId="36" fillId="0" borderId="69" xfId="2" applyNumberFormat="1" applyFont="1" applyBorder="1" applyAlignment="1">
      <alignment horizontal="center" vertical="center"/>
    </xf>
    <xf numFmtId="0" fontId="34" fillId="0" borderId="30" xfId="2" applyFont="1" applyBorder="1" applyAlignment="1">
      <alignment vertical="center"/>
    </xf>
    <xf numFmtId="3" fontId="34" fillId="0" borderId="69" xfId="2" applyNumberFormat="1" applyFont="1" applyBorder="1" applyAlignment="1">
      <alignment horizontal="center" vertical="center"/>
    </xf>
    <xf numFmtId="3" fontId="11" fillId="0" borderId="32" xfId="2" applyNumberFormat="1" applyFont="1" applyBorder="1" applyAlignment="1">
      <alignment horizontal="center" vertical="center"/>
    </xf>
    <xf numFmtId="3" fontId="35" fillId="0" borderId="36" xfId="2" applyNumberFormat="1" applyFont="1" applyBorder="1" applyAlignment="1">
      <alignment horizontal="center" vertical="center"/>
    </xf>
    <xf numFmtId="3" fontId="37" fillId="0" borderId="40" xfId="2" applyNumberFormat="1" applyFont="1" applyBorder="1" applyAlignment="1">
      <alignment horizontal="center" vertical="center"/>
    </xf>
    <xf numFmtId="3" fontId="7" fillId="0" borderId="43" xfId="2" applyNumberFormat="1" applyFont="1" applyBorder="1" applyAlignment="1">
      <alignment horizontal="center" vertical="center"/>
    </xf>
    <xf numFmtId="3" fontId="35" fillId="0" borderId="25" xfId="2" applyNumberFormat="1" applyFont="1" applyBorder="1" applyAlignment="1">
      <alignment horizontal="center" vertical="center"/>
    </xf>
    <xf numFmtId="3" fontId="8" fillId="0" borderId="23" xfId="2" applyNumberFormat="1" applyFont="1" applyBorder="1" applyAlignment="1">
      <alignment horizontal="center" vertical="center"/>
    </xf>
    <xf numFmtId="3" fontId="8" fillId="0" borderId="59" xfId="2" applyNumberFormat="1" applyFont="1" applyBorder="1" applyAlignment="1">
      <alignment horizontal="center" vertical="center"/>
    </xf>
    <xf numFmtId="166" fontId="8" fillId="0" borderId="22" xfId="2" applyNumberFormat="1" applyFont="1" applyBorder="1" applyAlignment="1">
      <alignment horizontal="center" vertical="center"/>
    </xf>
    <xf numFmtId="166" fontId="40" fillId="0" borderId="27" xfId="2" applyNumberFormat="1" applyFont="1" applyBorder="1" applyAlignment="1">
      <alignment horizontal="center" vertical="center"/>
    </xf>
    <xf numFmtId="166" fontId="40" fillId="0" borderId="39" xfId="2" applyNumberFormat="1" applyFont="1" applyBorder="1" applyAlignment="1">
      <alignment horizontal="center" vertical="center"/>
    </xf>
    <xf numFmtId="166" fontId="40" fillId="0" borderId="59" xfId="2" applyNumberFormat="1" applyFont="1" applyBorder="1" applyAlignment="1">
      <alignment horizontal="center" vertical="center"/>
    </xf>
    <xf numFmtId="0" fontId="4" fillId="0" borderId="0" xfId="2" applyFont="1" applyAlignment="1" applyProtection="1">
      <alignment horizontal="right" vertical="center"/>
      <protection locked="0"/>
    </xf>
    <xf numFmtId="164" fontId="4" fillId="0" borderId="34" xfId="2" applyNumberFormat="1" applyFont="1" applyBorder="1" applyAlignment="1" applyProtection="1">
      <alignment horizontal="center" vertical="center"/>
      <protection locked="0"/>
    </xf>
    <xf numFmtId="0" fontId="4" fillId="0" borderId="37" xfId="2" applyFont="1" applyBorder="1" applyAlignment="1" applyProtection="1">
      <alignment horizontal="center" vertical="center"/>
      <protection locked="0"/>
    </xf>
    <xf numFmtId="3" fontId="4" fillId="0" borderId="56" xfId="2" applyNumberFormat="1" applyFont="1" applyBorder="1" applyAlignment="1" applyProtection="1">
      <alignment horizontal="center" vertical="center" wrapText="1"/>
      <protection locked="0"/>
    </xf>
    <xf numFmtId="3" fontId="4" fillId="0" borderId="55" xfId="2" applyNumberFormat="1" applyFont="1" applyBorder="1" applyAlignment="1" applyProtection="1">
      <alignment horizontal="center" vertical="center" wrapText="1"/>
      <protection locked="0"/>
    </xf>
    <xf numFmtId="0" fontId="43" fillId="0" borderId="25" xfId="2" applyFont="1" applyBorder="1" applyAlignment="1" applyProtection="1">
      <alignment horizontal="center" vertical="center"/>
      <protection locked="0"/>
    </xf>
    <xf numFmtId="0" fontId="44" fillId="0" borderId="26" xfId="0" applyFont="1" applyBorder="1" applyAlignment="1" applyProtection="1">
      <alignment vertical="center"/>
      <protection locked="0"/>
    </xf>
    <xf numFmtId="0" fontId="44" fillId="0" borderId="21" xfId="0" applyFont="1" applyBorder="1" applyAlignment="1" applyProtection="1">
      <alignment vertical="center"/>
      <protection locked="0"/>
    </xf>
    <xf numFmtId="3" fontId="9" fillId="0" borderId="22" xfId="2" applyNumberFormat="1" applyFont="1" applyBorder="1" applyAlignment="1">
      <alignment horizontal="center" vertical="center"/>
    </xf>
    <xf numFmtId="3" fontId="9" fillId="0" borderId="17" xfId="2" applyNumberFormat="1" applyFont="1" applyBorder="1" applyAlignment="1">
      <alignment horizontal="center" vertical="center"/>
    </xf>
    <xf numFmtId="3" fontId="9" fillId="0" borderId="32" xfId="2" applyNumberFormat="1" applyFont="1" applyBorder="1" applyAlignment="1">
      <alignment horizontal="center" vertical="center"/>
    </xf>
    <xf numFmtId="3" fontId="9" fillId="0" borderId="22" xfId="2" applyNumberFormat="1" applyFont="1" applyBorder="1" applyAlignment="1" applyProtection="1">
      <alignment horizontal="center" vertical="center"/>
      <protection locked="0"/>
    </xf>
    <xf numFmtId="3" fontId="9" fillId="0" borderId="17" xfId="2" applyNumberFormat="1" applyFont="1" applyBorder="1" applyAlignment="1" applyProtection="1">
      <alignment horizontal="center" vertical="center"/>
      <protection locked="0"/>
    </xf>
    <xf numFmtId="3" fontId="9" fillId="0" borderId="32" xfId="2" applyNumberFormat="1" applyFont="1" applyBorder="1" applyAlignment="1" applyProtection="1">
      <alignment horizontal="center" vertical="center"/>
      <protection locked="0"/>
    </xf>
    <xf numFmtId="4" fontId="14" fillId="0" borderId="62" xfId="2" applyNumberFormat="1" applyFont="1" applyBorder="1" applyAlignment="1">
      <alignment horizontal="center" vertical="center"/>
    </xf>
    <xf numFmtId="4" fontId="14" fillId="0" borderId="68" xfId="2" applyNumberFormat="1" applyFont="1" applyBorder="1" applyAlignment="1">
      <alignment horizontal="center" vertical="center"/>
    </xf>
    <xf numFmtId="4" fontId="14" fillId="0" borderId="59" xfId="2" applyNumberFormat="1" applyFont="1" applyBorder="1" applyAlignment="1">
      <alignment horizontal="center" vertical="center"/>
    </xf>
    <xf numFmtId="4" fontId="14" fillId="0" borderId="58" xfId="2" applyNumberFormat="1" applyFont="1" applyBorder="1" applyAlignment="1">
      <alignment horizontal="center" vertical="center"/>
    </xf>
    <xf numFmtId="0" fontId="17" fillId="0" borderId="0" xfId="1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</cellXfs>
  <cellStyles count="3">
    <cellStyle name="Normální" xfId="0" builtinId="0"/>
    <cellStyle name="normální_FINR" xfId="1" xr:uid="{00000000-0005-0000-0000-000001000000}"/>
    <cellStyle name="normální_List1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470BF-6217-42B7-BC6E-9E234125D063}">
  <sheetPr codeName="List5">
    <pageSetUpPr fitToPage="1"/>
  </sheetPr>
  <dimension ref="A1:X75"/>
  <sheetViews>
    <sheetView tabSelected="1" zoomScale="70" zoomScaleNormal="70" zoomScalePageLayoutView="40" workbookViewId="0">
      <selection activeCell="A23" sqref="A23"/>
    </sheetView>
  </sheetViews>
  <sheetFormatPr defaultColWidth="9.140625" defaultRowHeight="12.6" customHeight="1" x14ac:dyDescent="0.2"/>
  <cols>
    <col min="1" max="1" width="5.140625" style="68" customWidth="1"/>
    <col min="2" max="2" width="76.5703125" style="14" customWidth="1"/>
    <col min="3" max="5" width="18.7109375" style="14" customWidth="1"/>
    <col min="6" max="6" width="14.5703125" style="14" customWidth="1"/>
    <col min="7" max="7" width="15.28515625" style="14" customWidth="1"/>
    <col min="8" max="9" width="14.85546875" style="14" customWidth="1"/>
    <col min="10" max="10" width="13.42578125" style="14" customWidth="1"/>
    <col min="11" max="11" width="12.140625" style="14" customWidth="1"/>
    <col min="12" max="12" width="13.42578125" style="14" customWidth="1"/>
    <col min="13" max="13" width="15.85546875" style="14" customWidth="1"/>
    <col min="14" max="14" width="14" style="14" customWidth="1"/>
    <col min="15" max="15" width="14.28515625" style="14" customWidth="1"/>
    <col min="16" max="16" width="14" style="14" customWidth="1"/>
    <col min="17" max="17" width="27.42578125" style="14" customWidth="1"/>
    <col min="18" max="18" width="16.5703125" style="14" customWidth="1"/>
    <col min="19" max="19" width="0.5703125" style="14" customWidth="1"/>
    <col min="20" max="20" width="17.5703125" style="14" customWidth="1"/>
    <col min="21" max="21" width="19.7109375" style="14" customWidth="1"/>
    <col min="22" max="22" width="17" style="14" customWidth="1"/>
    <col min="23" max="23" width="22.5703125" style="14" customWidth="1"/>
    <col min="24" max="16384" width="9.140625" style="14"/>
  </cols>
  <sheetData>
    <row r="1" spans="1:23" ht="27.75" customHeight="1" x14ac:dyDescent="0.2">
      <c r="A1" s="16"/>
      <c r="B1" s="17" t="s">
        <v>103</v>
      </c>
      <c r="C1" s="18"/>
      <c r="D1" s="19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  <c r="S1" s="21"/>
      <c r="T1" s="21"/>
      <c r="U1" s="20"/>
      <c r="V1" s="416"/>
      <c r="W1" s="416"/>
    </row>
    <row r="2" spans="1:23" ht="14.1" customHeight="1" x14ac:dyDescent="0.2">
      <c r="A2" s="2"/>
      <c r="B2" s="22"/>
      <c r="C2" s="23"/>
      <c r="D2" s="24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6"/>
      <c r="S2" s="26"/>
      <c r="T2" s="26"/>
      <c r="U2" s="25"/>
      <c r="V2" s="26"/>
      <c r="W2" s="27" t="s">
        <v>1</v>
      </c>
    </row>
    <row r="3" spans="1:23" ht="14.1" customHeight="1" x14ac:dyDescent="0.2">
      <c r="A3" s="2"/>
      <c r="B3" s="28" t="s">
        <v>44</v>
      </c>
      <c r="C3" s="23"/>
      <c r="D3" s="24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6"/>
      <c r="S3" s="26"/>
      <c r="T3" s="26"/>
      <c r="U3" s="25"/>
      <c r="V3" s="26"/>
      <c r="W3" s="25"/>
    </row>
    <row r="4" spans="1:23" ht="14.1" customHeight="1" x14ac:dyDescent="0.2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3" ht="14.1" customHeight="1" x14ac:dyDescent="0.2">
      <c r="A5" s="31"/>
      <c r="B5" s="32" t="s">
        <v>0</v>
      </c>
      <c r="C5" s="183"/>
      <c r="D5" s="33"/>
      <c r="E5" s="34"/>
      <c r="F5" s="34"/>
      <c r="G5" s="34"/>
      <c r="H5" s="35"/>
      <c r="I5" s="35"/>
      <c r="J5" s="34"/>
      <c r="K5" s="34"/>
      <c r="L5" s="34"/>
      <c r="M5" s="33"/>
      <c r="N5" s="34"/>
      <c r="O5" s="34"/>
      <c r="P5" s="34"/>
      <c r="Q5" s="34"/>
      <c r="R5" s="33"/>
      <c r="S5" s="33"/>
      <c r="T5" s="33"/>
      <c r="U5" s="34"/>
      <c r="V5" s="36"/>
      <c r="W5" s="36"/>
    </row>
    <row r="6" spans="1:23" ht="14.1" customHeight="1" x14ac:dyDescent="0.2">
      <c r="A6" s="31"/>
      <c r="B6" s="28" t="s">
        <v>83</v>
      </c>
      <c r="C6" s="183"/>
      <c r="D6" s="37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9"/>
      <c r="T6" s="39"/>
      <c r="U6" s="38"/>
      <c r="V6" s="39"/>
      <c r="W6" s="38"/>
    </row>
    <row r="7" spans="1:23" ht="14.1" customHeight="1" x14ac:dyDescent="0.2">
      <c r="A7" s="2"/>
      <c r="B7" s="28"/>
      <c r="C7" s="23"/>
      <c r="D7" s="23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6"/>
      <c r="S7" s="26"/>
      <c r="T7" s="26"/>
      <c r="U7" s="25"/>
      <c r="V7" s="26"/>
      <c r="W7" s="25"/>
    </row>
    <row r="8" spans="1:23" ht="14.1" customHeight="1" thickBot="1" x14ac:dyDescent="0.25">
      <c r="A8" s="2"/>
      <c r="B8" s="40"/>
      <c r="C8" s="23"/>
      <c r="D8" s="23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6"/>
      <c r="S8" s="26"/>
      <c r="T8" s="26"/>
      <c r="U8" s="25"/>
      <c r="V8" s="26"/>
      <c r="W8" s="25"/>
    </row>
    <row r="9" spans="1:23" ht="14.1" customHeight="1" x14ac:dyDescent="0.2">
      <c r="A9" s="2"/>
      <c r="B9" s="175" t="s">
        <v>90</v>
      </c>
      <c r="C9" s="417" t="s">
        <v>101</v>
      </c>
      <c r="D9" s="417" t="s">
        <v>104</v>
      </c>
      <c r="E9" s="419" t="s">
        <v>105</v>
      </c>
      <c r="F9" s="25"/>
      <c r="G9" s="25"/>
      <c r="H9" s="41"/>
      <c r="I9" s="41"/>
      <c r="J9" s="25"/>
      <c r="K9" s="25"/>
      <c r="L9" s="25"/>
      <c r="M9" s="25"/>
      <c r="N9" s="25"/>
      <c r="O9" s="25"/>
      <c r="P9" s="25"/>
      <c r="Q9" s="25"/>
      <c r="R9" s="26"/>
      <c r="S9" s="26"/>
      <c r="T9" s="26"/>
      <c r="U9" s="25"/>
      <c r="V9" s="26"/>
      <c r="W9" s="25"/>
    </row>
    <row r="10" spans="1:23" ht="14.1" customHeight="1" thickBot="1" x14ac:dyDescent="0.25">
      <c r="A10" s="2"/>
      <c r="B10" s="174" t="s">
        <v>89</v>
      </c>
      <c r="C10" s="418"/>
      <c r="D10" s="418"/>
      <c r="E10" s="420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6"/>
      <c r="S10" s="26"/>
      <c r="T10" s="26"/>
      <c r="U10" s="25"/>
      <c r="V10" s="26"/>
      <c r="W10" s="25"/>
    </row>
    <row r="11" spans="1:23" ht="14.1" customHeight="1" x14ac:dyDescent="0.2">
      <c r="A11" s="2"/>
      <c r="B11" s="42" t="s">
        <v>88</v>
      </c>
      <c r="C11" s="177"/>
      <c r="D11" s="178"/>
      <c r="E11" s="179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6"/>
      <c r="S11" s="26"/>
      <c r="T11" s="26"/>
      <c r="U11" s="25"/>
      <c r="V11" s="26"/>
      <c r="W11" s="25"/>
    </row>
    <row r="12" spans="1:23" ht="14.1" customHeight="1" x14ac:dyDescent="0.2">
      <c r="A12" s="2"/>
      <c r="B12" s="44" t="s">
        <v>66</v>
      </c>
      <c r="C12" s="71"/>
      <c r="D12" s="72"/>
      <c r="E12" s="43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6"/>
      <c r="S12" s="26"/>
      <c r="T12" s="26"/>
      <c r="U12" s="25"/>
      <c r="V12" s="26"/>
      <c r="W12" s="25"/>
    </row>
    <row r="13" spans="1:23" ht="14.1" customHeight="1" x14ac:dyDescent="0.2">
      <c r="A13" s="2"/>
      <c r="B13" s="44" t="s">
        <v>67</v>
      </c>
      <c r="C13" s="71"/>
      <c r="D13" s="72"/>
      <c r="E13" s="43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6"/>
      <c r="S13" s="26"/>
      <c r="T13" s="26"/>
      <c r="U13" s="25"/>
      <c r="V13" s="26"/>
      <c r="W13" s="25"/>
    </row>
    <row r="14" spans="1:23" ht="14.1" customHeight="1" x14ac:dyDescent="0.2">
      <c r="A14" s="2"/>
      <c r="B14" s="44" t="s">
        <v>79</v>
      </c>
      <c r="C14" s="71"/>
      <c r="D14" s="72"/>
      <c r="E14" s="43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6"/>
      <c r="S14" s="26"/>
      <c r="T14" s="26"/>
      <c r="U14" s="25"/>
      <c r="V14" s="26"/>
      <c r="W14" s="25"/>
    </row>
    <row r="15" spans="1:23" ht="14.1" customHeight="1" x14ac:dyDescent="0.2">
      <c r="A15" s="2"/>
      <c r="B15" s="44" t="s">
        <v>73</v>
      </c>
      <c r="C15" s="71"/>
      <c r="D15" s="72"/>
      <c r="E15" s="43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6"/>
      <c r="S15" s="26"/>
      <c r="T15" s="26"/>
      <c r="U15" s="25"/>
      <c r="V15" s="26"/>
      <c r="W15" s="25"/>
    </row>
    <row r="16" spans="1:23" ht="14.1" customHeight="1" x14ac:dyDescent="0.2">
      <c r="A16" s="2"/>
      <c r="B16" s="44" t="s">
        <v>92</v>
      </c>
      <c r="C16" s="73"/>
      <c r="D16" s="74"/>
      <c r="E16" s="4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6"/>
      <c r="S16" s="26"/>
      <c r="T16" s="26"/>
      <c r="U16" s="25"/>
      <c r="V16" s="26"/>
      <c r="W16" s="25"/>
    </row>
    <row r="17" spans="1:24" ht="14.1" customHeight="1" thickBot="1" x14ac:dyDescent="0.25">
      <c r="A17" s="2"/>
      <c r="B17" s="46" t="s">
        <v>80</v>
      </c>
      <c r="C17" s="75"/>
      <c r="D17" s="76"/>
      <c r="E17" s="47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6"/>
      <c r="S17" s="26"/>
      <c r="T17" s="26"/>
      <c r="U17" s="25"/>
      <c r="V17" s="26"/>
      <c r="W17" s="25"/>
    </row>
    <row r="18" spans="1:24" ht="13.5" customHeight="1" x14ac:dyDescent="0.2">
      <c r="A18" s="2"/>
      <c r="B18" s="1"/>
      <c r="C18" s="23"/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6"/>
      <c r="S18" s="26"/>
      <c r="T18" s="26"/>
      <c r="U18" s="25"/>
      <c r="V18" s="26"/>
      <c r="W18" s="25"/>
    </row>
    <row r="19" spans="1:24" ht="14.1" customHeight="1" thickBot="1" x14ac:dyDescent="0.25">
      <c r="A19" s="2"/>
      <c r="B19" s="48"/>
      <c r="C19" s="23"/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6"/>
      <c r="S19" s="26"/>
      <c r="T19" s="26"/>
      <c r="U19" s="25"/>
      <c r="V19" s="26"/>
      <c r="W19" s="25"/>
    </row>
    <row r="20" spans="1:24" ht="14.1" customHeight="1" thickBot="1" x14ac:dyDescent="0.25">
      <c r="A20" s="2"/>
      <c r="B20" s="421" t="s">
        <v>6</v>
      </c>
      <c r="C20" s="259" t="s">
        <v>3</v>
      </c>
      <c r="D20" s="260" t="s">
        <v>4</v>
      </c>
      <c r="E20" s="424" t="s">
        <v>76</v>
      </c>
      <c r="F20" s="425"/>
      <c r="G20" s="425"/>
      <c r="H20" s="425"/>
      <c r="I20" s="425"/>
      <c r="J20" s="425"/>
      <c r="K20" s="425"/>
      <c r="L20" s="425"/>
      <c r="M20" s="425"/>
      <c r="N20" s="425"/>
      <c r="O20" s="425"/>
      <c r="P20" s="425"/>
      <c r="Q20" s="426"/>
      <c r="R20" s="261" t="s">
        <v>5</v>
      </c>
      <c r="S20" s="196"/>
      <c r="T20" s="427" t="s">
        <v>21</v>
      </c>
      <c r="U20" s="428"/>
      <c r="V20" s="428"/>
      <c r="W20" s="429"/>
      <c r="X20" s="235"/>
    </row>
    <row r="21" spans="1:24" ht="14.1" customHeight="1" x14ac:dyDescent="0.2">
      <c r="A21" s="2"/>
      <c r="B21" s="422"/>
      <c r="C21" s="262" t="s">
        <v>7</v>
      </c>
      <c r="D21" s="263" t="s">
        <v>8</v>
      </c>
      <c r="E21" s="264" t="s">
        <v>9</v>
      </c>
      <c r="F21" s="265" t="s">
        <v>10</v>
      </c>
      <c r="G21" s="265" t="s">
        <v>11</v>
      </c>
      <c r="H21" s="265" t="s">
        <v>12</v>
      </c>
      <c r="I21" s="265" t="s">
        <v>68</v>
      </c>
      <c r="J21" s="265" t="s">
        <v>64</v>
      </c>
      <c r="K21" s="265" t="s">
        <v>13</v>
      </c>
      <c r="L21" s="266" t="s">
        <v>14</v>
      </c>
      <c r="M21" s="267" t="s">
        <v>15</v>
      </c>
      <c r="N21" s="268" t="s">
        <v>16</v>
      </c>
      <c r="O21" s="266" t="s">
        <v>17</v>
      </c>
      <c r="P21" s="267" t="s">
        <v>18</v>
      </c>
      <c r="Q21" s="269" t="s">
        <v>19</v>
      </c>
      <c r="R21" s="270" t="s">
        <v>20</v>
      </c>
      <c r="S21" s="26"/>
      <c r="T21" s="234" t="s">
        <v>116</v>
      </c>
      <c r="U21" s="203" t="s">
        <v>32</v>
      </c>
      <c r="V21" s="196" t="s">
        <v>45</v>
      </c>
      <c r="W21" s="203" t="s">
        <v>33</v>
      </c>
      <c r="X21" s="236" t="s">
        <v>136</v>
      </c>
    </row>
    <row r="22" spans="1:24" ht="14.1" customHeight="1" x14ac:dyDescent="0.2">
      <c r="A22" s="2"/>
      <c r="B22" s="422"/>
      <c r="C22" s="262" t="s">
        <v>22</v>
      </c>
      <c r="D22" s="263" t="s">
        <v>46</v>
      </c>
      <c r="E22" s="271" t="s">
        <v>23</v>
      </c>
      <c r="F22" s="272" t="s">
        <v>24</v>
      </c>
      <c r="G22" s="272" t="s">
        <v>25</v>
      </c>
      <c r="H22" s="272" t="s">
        <v>26</v>
      </c>
      <c r="I22" s="272" t="s">
        <v>26</v>
      </c>
      <c r="J22" s="272" t="s">
        <v>77</v>
      </c>
      <c r="K22" s="272" t="s">
        <v>27</v>
      </c>
      <c r="L22" s="273" t="s">
        <v>28</v>
      </c>
      <c r="M22" s="274" t="s">
        <v>29</v>
      </c>
      <c r="N22" s="275" t="s">
        <v>26</v>
      </c>
      <c r="O22" s="273"/>
      <c r="P22" s="274" t="s">
        <v>29</v>
      </c>
      <c r="Q22" s="276" t="s">
        <v>30</v>
      </c>
      <c r="R22" s="270" t="s">
        <v>31</v>
      </c>
      <c r="S22" s="26"/>
      <c r="T22" s="195" t="s">
        <v>117</v>
      </c>
      <c r="U22" s="232" t="s">
        <v>111</v>
      </c>
      <c r="V22" s="233" t="s">
        <v>111</v>
      </c>
      <c r="W22" s="204"/>
      <c r="X22" s="237" t="s">
        <v>115</v>
      </c>
    </row>
    <row r="23" spans="1:24" ht="14.1" customHeight="1" thickBot="1" x14ac:dyDescent="0.25">
      <c r="A23" s="2"/>
      <c r="B23" s="423"/>
      <c r="C23" s="277" t="s">
        <v>65</v>
      </c>
      <c r="D23" s="278" t="s">
        <v>34</v>
      </c>
      <c r="E23" s="279"/>
      <c r="F23" s="280"/>
      <c r="G23" s="280"/>
      <c r="H23" s="280"/>
      <c r="I23" s="280"/>
      <c r="J23" s="280"/>
      <c r="K23" s="280"/>
      <c r="L23" s="281" t="s">
        <v>102</v>
      </c>
      <c r="M23" s="282" t="s">
        <v>24</v>
      </c>
      <c r="N23" s="283"/>
      <c r="O23" s="281"/>
      <c r="P23" s="282" t="s">
        <v>24</v>
      </c>
      <c r="Q23" s="284" t="s">
        <v>35</v>
      </c>
      <c r="R23" s="285" t="s">
        <v>36</v>
      </c>
      <c r="S23" s="26"/>
      <c r="T23" s="205" t="s">
        <v>78</v>
      </c>
      <c r="U23" s="205" t="s">
        <v>78</v>
      </c>
      <c r="V23" s="52" t="s">
        <v>78</v>
      </c>
      <c r="W23" s="205" t="s">
        <v>37</v>
      </c>
      <c r="X23" s="238" t="s">
        <v>137</v>
      </c>
    </row>
    <row r="24" spans="1:24" ht="45" customHeight="1" x14ac:dyDescent="0.2">
      <c r="A24" s="2" t="s">
        <v>69</v>
      </c>
      <c r="B24" s="286" t="s">
        <v>113</v>
      </c>
      <c r="C24" s="180"/>
      <c r="D24" s="308" t="s">
        <v>2</v>
      </c>
      <c r="E24" s="322" t="s">
        <v>2</v>
      </c>
      <c r="F24" s="323" t="s">
        <v>2</v>
      </c>
      <c r="G24" s="323" t="s">
        <v>2</v>
      </c>
      <c r="H24" s="323" t="s">
        <v>2</v>
      </c>
      <c r="I24" s="323" t="s">
        <v>2</v>
      </c>
      <c r="J24" s="323" t="s">
        <v>2</v>
      </c>
      <c r="K24" s="323" t="s">
        <v>2</v>
      </c>
      <c r="L24" s="324" t="s">
        <v>2</v>
      </c>
      <c r="M24" s="325" t="s">
        <v>2</v>
      </c>
      <c r="N24" s="326" t="s">
        <v>2</v>
      </c>
      <c r="O24" s="324" t="s">
        <v>2</v>
      </c>
      <c r="P24" s="327" t="e">
        <f>ROUND((P25*C25+P26*C26)/(C25+C26),0)</f>
        <v>#DIV/0!</v>
      </c>
      <c r="Q24" s="328" t="e">
        <f>ROUND(U24/C24/12*1000,0)</f>
        <v>#DIV/0!</v>
      </c>
      <c r="R24" s="329" t="s">
        <v>2</v>
      </c>
      <c r="S24" s="197"/>
      <c r="T24" s="397" t="s">
        <v>2</v>
      </c>
      <c r="U24" s="202"/>
      <c r="V24" s="193"/>
      <c r="W24" s="398">
        <f>U24+V24</f>
        <v>0</v>
      </c>
      <c r="X24" s="399">
        <f>W24-W25-W26</f>
        <v>0</v>
      </c>
    </row>
    <row r="25" spans="1:24" ht="45" customHeight="1" x14ac:dyDescent="0.2">
      <c r="A25" s="2" t="s">
        <v>91</v>
      </c>
      <c r="B25" s="287" t="s">
        <v>123</v>
      </c>
      <c r="C25" s="228"/>
      <c r="D25" s="309" t="s">
        <v>2</v>
      </c>
      <c r="E25" s="240"/>
      <c r="F25" s="241"/>
      <c r="G25" s="241"/>
      <c r="H25" s="241"/>
      <c r="I25" s="241"/>
      <c r="J25" s="241"/>
      <c r="K25" s="241"/>
      <c r="L25" s="242"/>
      <c r="M25" s="330">
        <f>SUM(E25:L25)</f>
        <v>0</v>
      </c>
      <c r="N25" s="243"/>
      <c r="O25" s="242"/>
      <c r="P25" s="330">
        <f>SUM(N25:O25)</f>
        <v>0</v>
      </c>
      <c r="Q25" s="332">
        <f>M25+P25</f>
        <v>0</v>
      </c>
      <c r="R25" s="333" t="s">
        <v>2</v>
      </c>
      <c r="S25" s="244"/>
      <c r="T25" s="245"/>
      <c r="U25" s="313">
        <f>ROUND(C25*Q25*12/1000,0)+T25</f>
        <v>0</v>
      </c>
      <c r="V25" s="229"/>
      <c r="W25" s="401">
        <f>U25+V25</f>
        <v>0</v>
      </c>
    </row>
    <row r="26" spans="1:24" ht="45" customHeight="1" thickBot="1" x14ac:dyDescent="0.25">
      <c r="A26" s="2" t="s">
        <v>109</v>
      </c>
      <c r="B26" s="288" t="s">
        <v>110</v>
      </c>
      <c r="C26" s="230"/>
      <c r="D26" s="310" t="s">
        <v>2</v>
      </c>
      <c r="E26" s="246"/>
      <c r="F26" s="247"/>
      <c r="G26" s="247"/>
      <c r="H26" s="247"/>
      <c r="I26" s="247"/>
      <c r="J26" s="247"/>
      <c r="K26" s="247"/>
      <c r="L26" s="248"/>
      <c r="M26" s="331">
        <f>SUM(E26:L26)</f>
        <v>0</v>
      </c>
      <c r="N26" s="249"/>
      <c r="O26" s="248"/>
      <c r="P26" s="331">
        <f>SUM(N26:O26)</f>
        <v>0</v>
      </c>
      <c r="Q26" s="334">
        <f>M26+P26</f>
        <v>0</v>
      </c>
      <c r="R26" s="335" t="s">
        <v>2</v>
      </c>
      <c r="S26" s="244"/>
      <c r="T26" s="250"/>
      <c r="U26" s="334">
        <f>ROUND(C26*Q26*12/1000,0)+T26</f>
        <v>0</v>
      </c>
      <c r="V26" s="231"/>
      <c r="W26" s="402">
        <f>U26+V26</f>
        <v>0</v>
      </c>
    </row>
    <row r="27" spans="1:24" ht="3" customHeight="1" thickBot="1" x14ac:dyDescent="0.25">
      <c r="A27" s="2"/>
      <c r="B27" s="289"/>
      <c r="C27" s="13"/>
      <c r="D27" s="311"/>
      <c r="E27" s="1"/>
      <c r="F27" s="1"/>
      <c r="G27" s="1"/>
      <c r="H27" s="1"/>
      <c r="I27" s="1"/>
      <c r="J27" s="1"/>
      <c r="K27" s="1"/>
      <c r="L27" s="1"/>
      <c r="M27" s="15"/>
      <c r="N27" s="1"/>
      <c r="O27" s="1"/>
      <c r="P27" s="1"/>
      <c r="Q27" s="13"/>
      <c r="R27" s="198"/>
      <c r="S27" s="28"/>
      <c r="T27" s="200"/>
      <c r="U27" s="400"/>
      <c r="V27" s="13"/>
      <c r="W27" s="403"/>
    </row>
    <row r="28" spans="1:24" ht="45" customHeight="1" x14ac:dyDescent="0.2">
      <c r="A28" s="2" t="s">
        <v>70</v>
      </c>
      <c r="B28" s="290" t="s">
        <v>106</v>
      </c>
      <c r="C28" s="301">
        <f>C29+C30</f>
        <v>0</v>
      </c>
      <c r="D28" s="312" t="e">
        <f>ROUND((C29*Q29+C30/2*3*Q30)/(C29+C30/2*3),0)</f>
        <v>#DIV/0!</v>
      </c>
      <c r="E28" s="336" t="s">
        <v>2</v>
      </c>
      <c r="F28" s="337" t="s">
        <v>2</v>
      </c>
      <c r="G28" s="337" t="s">
        <v>2</v>
      </c>
      <c r="H28" s="337" t="s">
        <v>2</v>
      </c>
      <c r="I28" s="337" t="s">
        <v>2</v>
      </c>
      <c r="J28" s="337" t="s">
        <v>2</v>
      </c>
      <c r="K28" s="337" t="s">
        <v>2</v>
      </c>
      <c r="L28" s="338" t="s">
        <v>2</v>
      </c>
      <c r="M28" s="339" t="s">
        <v>2</v>
      </c>
      <c r="N28" s="340" t="s">
        <v>2</v>
      </c>
      <c r="O28" s="338" t="s">
        <v>2</v>
      </c>
      <c r="P28" s="341" t="s">
        <v>2</v>
      </c>
      <c r="Q28" s="342" t="e">
        <f>ROUND((C29*Q29+C30/2*3*Q30)/(C29+C30/2*3),0)</f>
        <v>#DIV/0!</v>
      </c>
      <c r="R28" s="329" t="s">
        <v>2</v>
      </c>
      <c r="S28" s="197"/>
      <c r="T28" s="410" t="s">
        <v>2</v>
      </c>
      <c r="U28" s="312">
        <f>U29+U30</f>
        <v>0</v>
      </c>
      <c r="V28" s="312">
        <f>V29</f>
        <v>0</v>
      </c>
      <c r="W28" s="398">
        <f>U28+V28</f>
        <v>0</v>
      </c>
    </row>
    <row r="29" spans="1:24" ht="45" customHeight="1" x14ac:dyDescent="0.2">
      <c r="A29" s="2" t="s">
        <v>38</v>
      </c>
      <c r="B29" s="291" t="s">
        <v>122</v>
      </c>
      <c r="C29" s="227"/>
      <c r="D29" s="313" t="e">
        <f>ROUND(U29/12/C29*1000,0)</f>
        <v>#DIV/0!</v>
      </c>
      <c r="E29" s="343" t="s">
        <v>2</v>
      </c>
      <c r="F29" s="344" t="s">
        <v>2</v>
      </c>
      <c r="G29" s="344" t="s">
        <v>2</v>
      </c>
      <c r="H29" s="344" t="s">
        <v>2</v>
      </c>
      <c r="I29" s="344" t="s">
        <v>2</v>
      </c>
      <c r="J29" s="344" t="s">
        <v>2</v>
      </c>
      <c r="K29" s="344" t="s">
        <v>2</v>
      </c>
      <c r="L29" s="345" t="s">
        <v>2</v>
      </c>
      <c r="M29" s="346" t="s">
        <v>2</v>
      </c>
      <c r="N29" s="347" t="s">
        <v>2</v>
      </c>
      <c r="O29" s="345" t="s">
        <v>2</v>
      </c>
      <c r="P29" s="348" t="s">
        <v>2</v>
      </c>
      <c r="Q29" s="349" t="e">
        <f>ROUND(U29/C29/12*1000,0)</f>
        <v>#DIV/0!</v>
      </c>
      <c r="R29" s="350" t="s">
        <v>2</v>
      </c>
      <c r="S29" s="244"/>
      <c r="T29" s="346" t="s">
        <v>2</v>
      </c>
      <c r="U29" s="251"/>
      <c r="V29" s="251"/>
      <c r="W29" s="401">
        <f>U29+V29</f>
        <v>0</v>
      </c>
    </row>
    <row r="30" spans="1:24" ht="45" customHeight="1" x14ac:dyDescent="0.2">
      <c r="A30" s="2" t="s">
        <v>118</v>
      </c>
      <c r="B30" s="291" t="s">
        <v>121</v>
      </c>
      <c r="C30" s="227"/>
      <c r="D30" s="313" t="e">
        <f>ROUND(U30/12/C30*1000,0)</f>
        <v>#DIV/0!</v>
      </c>
      <c r="E30" s="343" t="s">
        <v>2</v>
      </c>
      <c r="F30" s="344" t="s">
        <v>2</v>
      </c>
      <c r="G30" s="344" t="s">
        <v>2</v>
      </c>
      <c r="H30" s="344" t="s">
        <v>2</v>
      </c>
      <c r="I30" s="344" t="s">
        <v>2</v>
      </c>
      <c r="J30" s="344" t="s">
        <v>2</v>
      </c>
      <c r="K30" s="344" t="s">
        <v>2</v>
      </c>
      <c r="L30" s="345" t="s">
        <v>2</v>
      </c>
      <c r="M30" s="346" t="s">
        <v>2</v>
      </c>
      <c r="N30" s="347" t="s">
        <v>2</v>
      </c>
      <c r="O30" s="345" t="s">
        <v>2</v>
      </c>
      <c r="P30" s="348" t="s">
        <v>2</v>
      </c>
      <c r="Q30" s="349" t="e">
        <f>ROUND(U30/C30/12*1000,0)</f>
        <v>#DIV/0!</v>
      </c>
      <c r="R30" s="350" t="s">
        <v>2</v>
      </c>
      <c r="S30" s="244"/>
      <c r="T30" s="346" t="s">
        <v>2</v>
      </c>
      <c r="U30" s="251"/>
      <c r="V30" s="348" t="s">
        <v>2</v>
      </c>
      <c r="W30" s="401">
        <f>U30</f>
        <v>0</v>
      </c>
    </row>
    <row r="31" spans="1:24" ht="45" customHeight="1" thickBot="1" x14ac:dyDescent="0.25">
      <c r="A31" s="2" t="s">
        <v>119</v>
      </c>
      <c r="B31" s="292" t="s">
        <v>142</v>
      </c>
      <c r="C31" s="302">
        <f>C28</f>
        <v>0</v>
      </c>
      <c r="D31" s="314" t="e">
        <f>D28</f>
        <v>#DIV/0!</v>
      </c>
      <c r="E31" s="351" t="s">
        <v>2</v>
      </c>
      <c r="F31" s="352" t="s">
        <v>2</v>
      </c>
      <c r="G31" s="352" t="s">
        <v>2</v>
      </c>
      <c r="H31" s="352" t="s">
        <v>2</v>
      </c>
      <c r="I31" s="352" t="s">
        <v>2</v>
      </c>
      <c r="J31" s="352" t="s">
        <v>2</v>
      </c>
      <c r="K31" s="352" t="s">
        <v>2</v>
      </c>
      <c r="L31" s="353" t="s">
        <v>2</v>
      </c>
      <c r="M31" s="354" t="s">
        <v>2</v>
      </c>
      <c r="N31" s="355" t="s">
        <v>2</v>
      </c>
      <c r="O31" s="353" t="s">
        <v>2</v>
      </c>
      <c r="P31" s="356" t="s">
        <v>2</v>
      </c>
      <c r="Q31" s="357" t="e">
        <f>Q28</f>
        <v>#DIV/0!</v>
      </c>
      <c r="R31" s="358" t="s">
        <v>2</v>
      </c>
      <c r="S31" s="252"/>
      <c r="T31" s="411" t="s">
        <v>2</v>
      </c>
      <c r="U31" s="314">
        <f>W31-V31</f>
        <v>0</v>
      </c>
      <c r="V31" s="314">
        <f>V33</f>
        <v>0</v>
      </c>
      <c r="W31" s="404">
        <f>W28</f>
        <v>0</v>
      </c>
    </row>
    <row r="32" spans="1:24" ht="3" customHeight="1" thickBot="1" x14ac:dyDescent="0.25">
      <c r="A32" s="2"/>
      <c r="B32" s="293"/>
      <c r="C32" s="176"/>
      <c r="D32" s="315"/>
      <c r="E32" s="359"/>
      <c r="F32" s="359"/>
      <c r="G32" s="359"/>
      <c r="H32" s="359"/>
      <c r="I32" s="359"/>
      <c r="J32" s="359"/>
      <c r="K32" s="359"/>
      <c r="L32" s="315"/>
      <c r="M32" s="360"/>
      <c r="N32" s="315"/>
      <c r="O32" s="315"/>
      <c r="P32" s="360"/>
      <c r="Q32" s="360"/>
      <c r="R32" s="361"/>
      <c r="S32" s="197"/>
      <c r="T32" s="412"/>
      <c r="U32" s="360"/>
      <c r="V32" s="360"/>
      <c r="W32" s="405"/>
    </row>
    <row r="33" spans="1:23" ht="45" customHeight="1" x14ac:dyDescent="0.2">
      <c r="A33" s="2" t="s">
        <v>71</v>
      </c>
      <c r="B33" s="294" t="s">
        <v>138</v>
      </c>
      <c r="C33" s="303">
        <f>C34+C35*8/12</f>
        <v>0</v>
      </c>
      <c r="D33" s="316" t="e">
        <f>ROUND((U34+U35)*1000/(C34+C35)/12,0)</f>
        <v>#DIV/0!</v>
      </c>
      <c r="E33" s="362" t="e">
        <f>ROUND((E34*C34+E35*C35)/(C34+C35),0)</f>
        <v>#DIV/0!</v>
      </c>
      <c r="F33" s="363" t="s">
        <v>2</v>
      </c>
      <c r="G33" s="363" t="s">
        <v>2</v>
      </c>
      <c r="H33" s="363" t="s">
        <v>2</v>
      </c>
      <c r="I33" s="363" t="s">
        <v>2</v>
      </c>
      <c r="J33" s="363" t="s">
        <v>2</v>
      </c>
      <c r="K33" s="363" t="s">
        <v>2</v>
      </c>
      <c r="L33" s="364" t="s">
        <v>2</v>
      </c>
      <c r="M33" s="328" t="e">
        <f>ROUND((M34*C34+M35*C35)/(C34+C35),0)</f>
        <v>#DIV/0!</v>
      </c>
      <c r="N33" s="365" t="e">
        <f>ROUND((N34*C34+N35*C35)/(C34+C35),0)</f>
        <v>#DIV/0!</v>
      </c>
      <c r="O33" s="366" t="e">
        <f>ROUND((O34*C34+O35*C35)/(C34+C35),0)</f>
        <v>#DIV/0!</v>
      </c>
      <c r="P33" s="313" t="e">
        <f>N33+O33</f>
        <v>#DIV/0!</v>
      </c>
      <c r="Q33" s="316" t="e">
        <f>ROUND((U34+U35)*1000/(C34+C35)/12,0)</f>
        <v>#DIV/0!</v>
      </c>
      <c r="R33" s="367" t="s">
        <v>2</v>
      </c>
      <c r="S33" s="197"/>
      <c r="T33" s="413" t="s">
        <v>2</v>
      </c>
      <c r="U33" s="409">
        <f>U34+(U35/12*8)</f>
        <v>0</v>
      </c>
      <c r="V33" s="409">
        <f>V34+V35</f>
        <v>0</v>
      </c>
      <c r="W33" s="406">
        <f>U33+V33</f>
        <v>0</v>
      </c>
    </row>
    <row r="34" spans="1:23" ht="45" customHeight="1" x14ac:dyDescent="0.2">
      <c r="A34" s="2" t="s">
        <v>39</v>
      </c>
      <c r="B34" s="295" t="s">
        <v>144</v>
      </c>
      <c r="C34" s="226"/>
      <c r="D34" s="313" t="e">
        <f>ROUND(U34/12/C34*1000,0)</f>
        <v>#DIV/0!</v>
      </c>
      <c r="E34" s="187"/>
      <c r="F34" s="188"/>
      <c r="G34" s="188"/>
      <c r="H34" s="188"/>
      <c r="I34" s="188"/>
      <c r="J34" s="188"/>
      <c r="K34" s="188"/>
      <c r="L34" s="189"/>
      <c r="M34" s="313">
        <f>SUM(E34:L34)</f>
        <v>0</v>
      </c>
      <c r="N34" s="187"/>
      <c r="O34" s="189"/>
      <c r="P34" s="313">
        <f>N34+O34</f>
        <v>0</v>
      </c>
      <c r="Q34" s="313">
        <f>M34+P34</f>
        <v>0</v>
      </c>
      <c r="R34" s="368" t="e">
        <f>P34/E34</f>
        <v>#DIV/0!</v>
      </c>
      <c r="S34" s="253"/>
      <c r="T34" s="414" t="s">
        <v>2</v>
      </c>
      <c r="U34" s="313">
        <f>ROUND(C34*Q34*12/1000,0)</f>
        <v>0</v>
      </c>
      <c r="V34" s="251"/>
      <c r="W34" s="401">
        <f>U34+V34</f>
        <v>0</v>
      </c>
    </row>
    <row r="35" spans="1:23" ht="45" customHeight="1" thickBot="1" x14ac:dyDescent="0.25">
      <c r="A35" s="2" t="s">
        <v>40</v>
      </c>
      <c r="B35" s="295" t="s">
        <v>145</v>
      </c>
      <c r="C35" s="226"/>
      <c r="D35" s="313" t="e">
        <f>ROUND(U35/12/C35*1000,0)</f>
        <v>#DIV/0!</v>
      </c>
      <c r="E35" s="187"/>
      <c r="F35" s="188"/>
      <c r="G35" s="188"/>
      <c r="H35" s="188"/>
      <c r="I35" s="188"/>
      <c r="J35" s="188"/>
      <c r="K35" s="188"/>
      <c r="L35" s="189"/>
      <c r="M35" s="313">
        <f>SUM(E35:L35)</f>
        <v>0</v>
      </c>
      <c r="N35" s="190"/>
      <c r="O35" s="191"/>
      <c r="P35" s="332">
        <f>N35+O35</f>
        <v>0</v>
      </c>
      <c r="Q35" s="313">
        <f>M35+P35</f>
        <v>0</v>
      </c>
      <c r="R35" s="369" t="e">
        <f>P35/E35</f>
        <v>#DIV/0!</v>
      </c>
      <c r="S35" s="253"/>
      <c r="T35" s="415" t="s">
        <v>2</v>
      </c>
      <c r="U35" s="334">
        <f>ROUND(C35*Q35*12/1000,0)</f>
        <v>0</v>
      </c>
      <c r="V35" s="254"/>
      <c r="W35" s="402">
        <f>U35+V35</f>
        <v>0</v>
      </c>
    </row>
    <row r="36" spans="1:23" ht="3" customHeight="1" thickBot="1" x14ac:dyDescent="0.25">
      <c r="A36" s="2"/>
      <c r="B36" s="293"/>
      <c r="C36" s="176"/>
      <c r="D36" s="315"/>
      <c r="E36" s="10"/>
      <c r="F36" s="10"/>
      <c r="G36" s="10"/>
      <c r="H36" s="10"/>
      <c r="I36" s="10"/>
      <c r="J36" s="10"/>
      <c r="K36" s="10"/>
      <c r="L36" s="11"/>
      <c r="M36" s="12"/>
      <c r="N36" s="11"/>
      <c r="O36" s="11"/>
      <c r="P36" s="12"/>
      <c r="Q36" s="12"/>
      <c r="R36" s="199"/>
      <c r="S36" s="197"/>
      <c r="T36" s="201"/>
      <c r="U36" s="12"/>
      <c r="V36" s="12"/>
      <c r="W36" s="405"/>
    </row>
    <row r="37" spans="1:23" ht="45" customHeight="1" x14ac:dyDescent="0.2">
      <c r="A37" s="2" t="s">
        <v>112</v>
      </c>
      <c r="B37" s="296" t="s">
        <v>114</v>
      </c>
      <c r="C37" s="304">
        <f>C31-C33</f>
        <v>0</v>
      </c>
      <c r="D37" s="317" t="s">
        <v>2</v>
      </c>
      <c r="E37" s="370" t="s">
        <v>2</v>
      </c>
      <c r="F37" s="371" t="s">
        <v>2</v>
      </c>
      <c r="G37" s="371" t="s">
        <v>2</v>
      </c>
      <c r="H37" s="371" t="s">
        <v>2</v>
      </c>
      <c r="I37" s="371" t="s">
        <v>2</v>
      </c>
      <c r="J37" s="371" t="s">
        <v>2</v>
      </c>
      <c r="K37" s="371" t="s">
        <v>2</v>
      </c>
      <c r="L37" s="372" t="s">
        <v>2</v>
      </c>
      <c r="M37" s="373" t="s">
        <v>2</v>
      </c>
      <c r="N37" s="374" t="s">
        <v>2</v>
      </c>
      <c r="O37" s="375" t="s">
        <v>2</v>
      </c>
      <c r="P37" s="373" t="s">
        <v>2</v>
      </c>
      <c r="Q37" s="376" t="s">
        <v>2</v>
      </c>
      <c r="R37" s="373" t="s">
        <v>2</v>
      </c>
      <c r="S37" s="255"/>
      <c r="T37" s="373" t="s">
        <v>2</v>
      </c>
      <c r="U37" s="341">
        <f>U31-U33</f>
        <v>0</v>
      </c>
      <c r="V37" s="376">
        <f>V31-V33</f>
        <v>0</v>
      </c>
      <c r="W37" s="407">
        <f>W31-W33</f>
        <v>0</v>
      </c>
    </row>
    <row r="38" spans="1:23" ht="45" customHeight="1" x14ac:dyDescent="0.2">
      <c r="A38" s="2" t="s">
        <v>126</v>
      </c>
      <c r="B38" s="297" t="s">
        <v>98</v>
      </c>
      <c r="C38" s="305">
        <f>C33</f>
        <v>0</v>
      </c>
      <c r="D38" s="318" t="e">
        <f>ROUND(U37/C38/12*1000,0)</f>
        <v>#DIV/0!</v>
      </c>
      <c r="E38" s="351" t="s">
        <v>2</v>
      </c>
      <c r="F38" s="352" t="s">
        <v>2</v>
      </c>
      <c r="G38" s="352" t="s">
        <v>2</v>
      </c>
      <c r="H38" s="352" t="s">
        <v>2</v>
      </c>
      <c r="I38" s="352" t="s">
        <v>2</v>
      </c>
      <c r="J38" s="352" t="s">
        <v>2</v>
      </c>
      <c r="K38" s="352" t="s">
        <v>2</v>
      </c>
      <c r="L38" s="377" t="s">
        <v>2</v>
      </c>
      <c r="M38" s="318" t="s">
        <v>2</v>
      </c>
      <c r="N38" s="378" t="s">
        <v>2</v>
      </c>
      <c r="O38" s="353" t="s">
        <v>2</v>
      </c>
      <c r="P38" s="318" t="e">
        <f>Q38</f>
        <v>#DIV/0!</v>
      </c>
      <c r="Q38" s="318" t="e">
        <f>D38</f>
        <v>#DIV/0!</v>
      </c>
      <c r="R38" s="379" t="s">
        <v>2</v>
      </c>
      <c r="S38" s="252"/>
      <c r="T38" s="379" t="s">
        <v>2</v>
      </c>
      <c r="U38" s="408" t="s">
        <v>2</v>
      </c>
      <c r="V38" s="356" t="s">
        <v>2</v>
      </c>
      <c r="W38" s="408" t="s">
        <v>2</v>
      </c>
    </row>
    <row r="39" spans="1:23" ht="45" customHeight="1" x14ac:dyDescent="0.2">
      <c r="A39" s="2" t="s">
        <v>127</v>
      </c>
      <c r="B39" s="297" t="s">
        <v>99</v>
      </c>
      <c r="C39" s="305">
        <f>C33</f>
        <v>0</v>
      </c>
      <c r="D39" s="318" t="e">
        <f>D33+D38</f>
        <v>#DIV/0!</v>
      </c>
      <c r="E39" s="351" t="s">
        <v>2</v>
      </c>
      <c r="F39" s="352" t="s">
        <v>2</v>
      </c>
      <c r="G39" s="352" t="s">
        <v>2</v>
      </c>
      <c r="H39" s="352" t="s">
        <v>2</v>
      </c>
      <c r="I39" s="352" t="s">
        <v>2</v>
      </c>
      <c r="J39" s="352" t="s">
        <v>2</v>
      </c>
      <c r="K39" s="352" t="s">
        <v>2</v>
      </c>
      <c r="L39" s="353" t="s">
        <v>2</v>
      </c>
      <c r="M39" s="318" t="e">
        <f>M33</f>
        <v>#DIV/0!</v>
      </c>
      <c r="N39" s="378" t="s">
        <v>2</v>
      </c>
      <c r="O39" s="380" t="s">
        <v>2</v>
      </c>
      <c r="P39" s="318" t="e">
        <f>P33+P38</f>
        <v>#DIV/0!</v>
      </c>
      <c r="Q39" s="318" t="e">
        <f>Q33+Q38</f>
        <v>#DIV/0!</v>
      </c>
      <c r="R39" s="381" t="e">
        <f>P39/E33</f>
        <v>#DIV/0!</v>
      </c>
      <c r="S39" s="197"/>
      <c r="T39" s="381" t="s">
        <v>2</v>
      </c>
      <c r="U39" s="408">
        <f>U33+U37</f>
        <v>0</v>
      </c>
      <c r="V39" s="356">
        <f>V33</f>
        <v>0</v>
      </c>
      <c r="W39" s="408">
        <f>U39+V39</f>
        <v>0</v>
      </c>
    </row>
    <row r="40" spans="1:23" s="49" customFormat="1" ht="45" customHeight="1" x14ac:dyDescent="0.2">
      <c r="A40" s="184" t="s">
        <v>128</v>
      </c>
      <c r="B40" s="298" t="s">
        <v>100</v>
      </c>
      <c r="C40" s="306" t="s">
        <v>2</v>
      </c>
      <c r="D40" s="319" t="s">
        <v>2</v>
      </c>
      <c r="E40" s="382" t="s">
        <v>2</v>
      </c>
      <c r="F40" s="383" t="s">
        <v>2</v>
      </c>
      <c r="G40" s="383" t="s">
        <v>2</v>
      </c>
      <c r="H40" s="383" t="s">
        <v>2</v>
      </c>
      <c r="I40" s="383" t="s">
        <v>2</v>
      </c>
      <c r="J40" s="383" t="s">
        <v>2</v>
      </c>
      <c r="K40" s="383" t="s">
        <v>2</v>
      </c>
      <c r="L40" s="384" t="s">
        <v>2</v>
      </c>
      <c r="M40" s="319" t="str">
        <f>M37</f>
        <v>x</v>
      </c>
      <c r="N40" s="385" t="s">
        <v>2</v>
      </c>
      <c r="O40" s="386" t="s">
        <v>2</v>
      </c>
      <c r="P40" s="306" t="e">
        <f>P39/P24*100</f>
        <v>#DIV/0!</v>
      </c>
      <c r="Q40" s="306" t="e">
        <f>Q39/Q24*100</f>
        <v>#DIV/0!</v>
      </c>
      <c r="R40" s="306" t="s">
        <v>2</v>
      </c>
      <c r="S40" s="256"/>
      <c r="T40" s="306" t="s">
        <v>2</v>
      </c>
      <c r="U40" s="306" t="s">
        <v>2</v>
      </c>
      <c r="V40" s="306" t="s">
        <v>2</v>
      </c>
      <c r="W40" s="306" t="s">
        <v>2</v>
      </c>
    </row>
    <row r="41" spans="1:23" s="49" customFormat="1" ht="45" customHeight="1" x14ac:dyDescent="0.2">
      <c r="A41" s="2" t="s">
        <v>129</v>
      </c>
      <c r="B41" s="299" t="s">
        <v>139</v>
      </c>
      <c r="C41" s="306" t="e">
        <f>C34/C25*100</f>
        <v>#DIV/0!</v>
      </c>
      <c r="D41" s="320" t="s">
        <v>2</v>
      </c>
      <c r="E41" s="430" t="e">
        <f>(E34+F34)/(E25+F25)*100</f>
        <v>#DIV/0!</v>
      </c>
      <c r="F41" s="431"/>
      <c r="G41" s="388" t="e">
        <f t="shared" ref="G41:L42" si="0">G34/G25*100</f>
        <v>#DIV/0!</v>
      </c>
      <c r="H41" s="388" t="e">
        <f t="shared" si="0"/>
        <v>#DIV/0!</v>
      </c>
      <c r="I41" s="388" t="e">
        <f t="shared" si="0"/>
        <v>#DIV/0!</v>
      </c>
      <c r="J41" s="388" t="e">
        <f t="shared" si="0"/>
        <v>#DIV/0!</v>
      </c>
      <c r="K41" s="388" t="e">
        <f t="shared" si="0"/>
        <v>#DIV/0!</v>
      </c>
      <c r="L41" s="387" t="e">
        <f t="shared" si="0"/>
        <v>#DIV/0!</v>
      </c>
      <c r="M41" s="320" t="s">
        <v>2</v>
      </c>
      <c r="N41" s="389" t="e">
        <f t="shared" ref="N41:Q42" si="1">N34/N25*100</f>
        <v>#DIV/0!</v>
      </c>
      <c r="O41" s="390" t="e">
        <f t="shared" si="1"/>
        <v>#DIV/0!</v>
      </c>
      <c r="P41" s="391" t="e">
        <f t="shared" si="1"/>
        <v>#DIV/0!</v>
      </c>
      <c r="Q41" s="391" t="e">
        <f t="shared" si="1"/>
        <v>#DIV/0!</v>
      </c>
      <c r="R41" s="391" t="s">
        <v>2</v>
      </c>
      <c r="S41" s="257"/>
      <c r="T41" s="391" t="s">
        <v>2</v>
      </c>
      <c r="U41" s="391" t="e">
        <f t="shared" ref="U41:W42" si="2">U34/U25*100</f>
        <v>#DIV/0!</v>
      </c>
      <c r="V41" s="391" t="e">
        <f t="shared" si="2"/>
        <v>#DIV/0!</v>
      </c>
      <c r="W41" s="391" t="e">
        <f t="shared" si="2"/>
        <v>#DIV/0!</v>
      </c>
    </row>
    <row r="42" spans="1:23" s="49" customFormat="1" ht="45" customHeight="1" thickBot="1" x14ac:dyDescent="0.25">
      <c r="A42" s="2" t="s">
        <v>130</v>
      </c>
      <c r="B42" s="300" t="s">
        <v>140</v>
      </c>
      <c r="C42" s="307" t="e">
        <f>C35/C26*100</f>
        <v>#DIV/0!</v>
      </c>
      <c r="D42" s="321" t="s">
        <v>2</v>
      </c>
      <c r="E42" s="432" t="e">
        <f>(E35+F35)/(E26+F26)*100</f>
        <v>#DIV/0!</v>
      </c>
      <c r="F42" s="433"/>
      <c r="G42" s="393" t="e">
        <f t="shared" si="0"/>
        <v>#DIV/0!</v>
      </c>
      <c r="H42" s="393" t="e">
        <f t="shared" si="0"/>
        <v>#DIV/0!</v>
      </c>
      <c r="I42" s="393" t="e">
        <f t="shared" si="0"/>
        <v>#DIV/0!</v>
      </c>
      <c r="J42" s="393" t="e">
        <f t="shared" si="0"/>
        <v>#DIV/0!</v>
      </c>
      <c r="K42" s="393" t="e">
        <f t="shared" si="0"/>
        <v>#DIV/0!</v>
      </c>
      <c r="L42" s="392" t="e">
        <f t="shared" si="0"/>
        <v>#DIV/0!</v>
      </c>
      <c r="M42" s="321" t="s">
        <v>2</v>
      </c>
      <c r="N42" s="394" t="e">
        <f t="shared" si="1"/>
        <v>#DIV/0!</v>
      </c>
      <c r="O42" s="395" t="e">
        <f t="shared" si="1"/>
        <v>#DIV/0!</v>
      </c>
      <c r="P42" s="396" t="e">
        <f t="shared" si="1"/>
        <v>#DIV/0!</v>
      </c>
      <c r="Q42" s="396" t="e">
        <f t="shared" si="1"/>
        <v>#DIV/0!</v>
      </c>
      <c r="R42" s="396" t="s">
        <v>2</v>
      </c>
      <c r="S42" s="258"/>
      <c r="T42" s="396" t="s">
        <v>2</v>
      </c>
      <c r="U42" s="396" t="e">
        <f t="shared" si="2"/>
        <v>#DIV/0!</v>
      </c>
      <c r="V42" s="396" t="e">
        <f t="shared" si="2"/>
        <v>#DIV/0!</v>
      </c>
      <c r="W42" s="396" t="e">
        <f t="shared" si="2"/>
        <v>#DIV/0!</v>
      </c>
    </row>
    <row r="43" spans="1:23" ht="14.1" customHeight="1" x14ac:dyDescent="0.2">
      <c r="A43" s="2"/>
      <c r="B43" s="22"/>
      <c r="C43" s="23"/>
      <c r="D43" s="24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6"/>
      <c r="S43" s="26"/>
      <c r="T43" s="26"/>
      <c r="U43" s="25"/>
      <c r="V43" s="26"/>
      <c r="W43" s="25"/>
    </row>
    <row r="44" spans="1:23" ht="14.1" customHeight="1" x14ac:dyDescent="0.2">
      <c r="A44" s="2"/>
      <c r="B44" s="22" t="s">
        <v>41</v>
      </c>
      <c r="C44" s="50"/>
      <c r="D44" s="51"/>
      <c r="E44" s="52"/>
      <c r="F44" s="25"/>
      <c r="G44" s="25"/>
      <c r="H44" s="25"/>
      <c r="I44" s="25"/>
      <c r="J44" s="25"/>
      <c r="K44" s="25"/>
      <c r="L44" s="25"/>
      <c r="M44" s="25"/>
      <c r="N44" s="52"/>
      <c r="O44" s="52"/>
      <c r="P44" s="52"/>
      <c r="Q44" s="52"/>
      <c r="R44" s="53"/>
      <c r="S44" s="53"/>
      <c r="T44" s="53"/>
      <c r="U44" s="25"/>
      <c r="V44" s="53"/>
      <c r="W44" s="25"/>
    </row>
    <row r="45" spans="1:23" ht="14.1" customHeight="1" x14ac:dyDescent="0.2">
      <c r="A45" s="2"/>
      <c r="B45" s="22" t="s">
        <v>42</v>
      </c>
      <c r="C45" s="54"/>
      <c r="D45" s="51"/>
      <c r="E45" s="52"/>
      <c r="F45" s="25"/>
      <c r="G45" s="25"/>
      <c r="H45" s="25"/>
      <c r="I45" s="25"/>
      <c r="J45" s="25"/>
      <c r="K45" s="25"/>
      <c r="L45" s="25"/>
      <c r="M45" s="25"/>
      <c r="N45" s="52"/>
      <c r="O45" s="52"/>
      <c r="P45" s="52"/>
      <c r="Q45" s="52"/>
      <c r="R45" s="53"/>
      <c r="S45" s="53"/>
      <c r="T45" s="53"/>
      <c r="U45" s="55"/>
      <c r="V45" s="26"/>
      <c r="W45" s="56"/>
    </row>
    <row r="46" spans="1:23" ht="14.1" customHeight="1" x14ac:dyDescent="0.2">
      <c r="A46" s="2"/>
      <c r="B46" s="22" t="s">
        <v>43</v>
      </c>
      <c r="C46" s="57"/>
      <c r="D46" s="24"/>
      <c r="E46" s="25"/>
      <c r="F46" s="25"/>
      <c r="G46" s="25"/>
      <c r="H46" s="25"/>
      <c r="I46" s="25"/>
      <c r="J46" s="25"/>
      <c r="K46" s="25"/>
      <c r="L46" s="25"/>
      <c r="M46" s="25"/>
      <c r="N46" s="52"/>
      <c r="O46" s="52"/>
      <c r="P46" s="52"/>
      <c r="Q46" s="52"/>
      <c r="R46" s="53"/>
      <c r="S46" s="53"/>
      <c r="T46" s="53"/>
      <c r="U46" s="25"/>
      <c r="V46" s="53"/>
      <c r="W46" s="25"/>
    </row>
    <row r="47" spans="1:23" ht="14.1" customHeight="1" x14ac:dyDescent="0.2">
      <c r="A47" s="2"/>
      <c r="B47" s="22"/>
      <c r="C47" s="58"/>
      <c r="D47" s="59"/>
      <c r="E47" s="25"/>
      <c r="F47" s="25"/>
      <c r="G47" s="25"/>
      <c r="H47" s="25"/>
      <c r="I47" s="25"/>
      <c r="J47" s="25"/>
      <c r="K47" s="25"/>
      <c r="L47" s="25"/>
      <c r="M47" s="25"/>
      <c r="N47" s="52"/>
      <c r="O47" s="52"/>
      <c r="P47" s="52"/>
      <c r="Q47" s="52"/>
      <c r="R47" s="53"/>
      <c r="S47" s="53"/>
      <c r="T47" s="53"/>
      <c r="U47" s="25"/>
      <c r="V47" s="53"/>
      <c r="W47" s="25"/>
    </row>
    <row r="48" spans="1:23" ht="14.1" customHeight="1" x14ac:dyDescent="0.2">
      <c r="A48" s="2"/>
      <c r="B48" s="22" t="s">
        <v>97</v>
      </c>
      <c r="C48" s="50"/>
      <c r="D48" s="51"/>
      <c r="E48" s="25"/>
      <c r="F48" s="25"/>
      <c r="G48" s="25"/>
      <c r="H48" s="25"/>
      <c r="I48" s="25"/>
      <c r="J48" s="25"/>
      <c r="K48" s="25"/>
      <c r="L48" s="25"/>
      <c r="M48" s="25"/>
      <c r="N48" s="52"/>
      <c r="O48" s="52"/>
      <c r="P48" s="52"/>
      <c r="Q48" s="52"/>
      <c r="R48" s="53"/>
      <c r="S48" s="53"/>
      <c r="T48" s="53"/>
      <c r="U48" s="25"/>
      <c r="V48" s="53"/>
      <c r="W48" s="25"/>
    </row>
    <row r="49" spans="1:23" ht="14.1" customHeight="1" x14ac:dyDescent="0.2">
      <c r="A49" s="2"/>
      <c r="B49" s="22"/>
      <c r="C49" s="50"/>
      <c r="D49" s="51"/>
      <c r="E49" s="25"/>
      <c r="F49" s="25"/>
      <c r="G49" s="25"/>
      <c r="H49" s="25"/>
      <c r="I49" s="25"/>
      <c r="J49" s="25"/>
      <c r="K49" s="25"/>
      <c r="L49" s="25"/>
      <c r="M49" s="25"/>
      <c r="N49" s="52"/>
      <c r="O49" s="52"/>
      <c r="P49" s="52"/>
      <c r="Q49" s="52"/>
      <c r="R49" s="53"/>
      <c r="S49" s="53"/>
      <c r="T49" s="53"/>
      <c r="U49" s="25"/>
      <c r="V49" s="53"/>
      <c r="W49" s="25"/>
    </row>
    <row r="50" spans="1:23" ht="15.95" customHeight="1" x14ac:dyDescent="0.2">
      <c r="A50" s="2"/>
      <c r="B50" s="60" t="s">
        <v>74</v>
      </c>
      <c r="C50" s="55"/>
      <c r="D50" s="24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6"/>
      <c r="S50" s="26"/>
      <c r="T50" s="26"/>
      <c r="U50" s="25"/>
      <c r="V50" s="2"/>
      <c r="W50" s="61"/>
    </row>
    <row r="51" spans="1:23" ht="15.95" customHeight="1" x14ac:dyDescent="0.2">
      <c r="A51" s="2"/>
      <c r="B51" s="186"/>
      <c r="C51" s="55"/>
      <c r="D51" s="24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6"/>
      <c r="S51" s="26"/>
      <c r="T51" s="26"/>
      <c r="U51" s="25"/>
      <c r="V51" s="2"/>
      <c r="W51" s="61"/>
    </row>
    <row r="52" spans="1:23" ht="15.95" customHeight="1" x14ac:dyDescent="0.2">
      <c r="A52" s="2"/>
      <c r="B52" s="60" t="s">
        <v>108</v>
      </c>
      <c r="C52" s="55"/>
      <c r="D52" s="24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6"/>
      <c r="S52" s="26"/>
      <c r="T52" s="26"/>
      <c r="U52" s="25"/>
      <c r="V52" s="2"/>
      <c r="W52" s="61"/>
    </row>
    <row r="53" spans="1:23" ht="15.95" customHeight="1" x14ac:dyDescent="0.2">
      <c r="A53" s="2"/>
      <c r="B53" s="60" t="s">
        <v>135</v>
      </c>
      <c r="C53" s="55"/>
      <c r="D53" s="24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6"/>
      <c r="S53" s="26"/>
      <c r="T53" s="26"/>
      <c r="U53" s="25"/>
      <c r="V53" s="2"/>
      <c r="W53" s="61"/>
    </row>
    <row r="54" spans="1:23" s="194" customFormat="1" ht="15.95" customHeight="1" x14ac:dyDescent="0.2">
      <c r="A54" s="206"/>
      <c r="B54" s="207" t="s">
        <v>141</v>
      </c>
      <c r="C54" s="208"/>
      <c r="D54" s="209"/>
      <c r="E54" s="210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2"/>
      <c r="Q54" s="212"/>
      <c r="R54" s="213"/>
      <c r="S54" s="213"/>
      <c r="T54" s="213"/>
      <c r="U54" s="211"/>
      <c r="V54" s="213"/>
      <c r="W54" s="211"/>
    </row>
    <row r="55" spans="1:23" ht="15.95" customHeight="1" x14ac:dyDescent="0.2">
      <c r="A55" s="31"/>
      <c r="B55" s="192"/>
      <c r="C55" s="63"/>
      <c r="D55" s="64"/>
      <c r="E55" s="38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6"/>
      <c r="Q55" s="66"/>
      <c r="R55" s="67"/>
      <c r="S55" s="67"/>
      <c r="T55" s="67"/>
      <c r="U55" s="65"/>
      <c r="V55" s="67"/>
      <c r="W55" s="65"/>
    </row>
    <row r="56" spans="1:23" ht="15.95" customHeight="1" x14ac:dyDescent="0.2">
      <c r="A56" s="2"/>
      <c r="B56" s="60" t="s">
        <v>120</v>
      </c>
      <c r="C56" s="55"/>
      <c r="D56" s="24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6"/>
      <c r="S56" s="26"/>
      <c r="T56" s="26"/>
      <c r="U56" s="25"/>
      <c r="V56" s="2"/>
      <c r="W56" s="61"/>
    </row>
    <row r="57" spans="1:23" ht="15.95" customHeight="1" x14ac:dyDescent="0.2">
      <c r="A57" s="2"/>
      <c r="B57" s="60" t="s">
        <v>124</v>
      </c>
      <c r="C57" s="55"/>
      <c r="D57" s="24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6"/>
      <c r="S57" s="26"/>
      <c r="T57" s="26"/>
      <c r="U57" s="25"/>
      <c r="V57" s="2"/>
      <c r="W57" s="61"/>
    </row>
    <row r="58" spans="1:23" ht="15.95" customHeight="1" x14ac:dyDescent="0.2">
      <c r="A58" s="2"/>
      <c r="B58" s="60" t="s">
        <v>143</v>
      </c>
      <c r="C58" s="55"/>
      <c r="D58" s="24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6"/>
      <c r="S58" s="26"/>
      <c r="T58" s="26"/>
      <c r="U58" s="25"/>
      <c r="V58" s="2"/>
      <c r="W58" s="61"/>
    </row>
    <row r="59" spans="1:23" ht="15.95" customHeight="1" x14ac:dyDescent="0.2">
      <c r="A59" s="2"/>
      <c r="B59" s="60" t="s">
        <v>85</v>
      </c>
      <c r="C59" s="55"/>
      <c r="D59" s="24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6"/>
      <c r="S59" s="26"/>
      <c r="T59" s="26"/>
      <c r="U59" s="25"/>
      <c r="V59" s="2"/>
      <c r="W59" s="61"/>
    </row>
    <row r="60" spans="1:23" ht="15.95" customHeight="1" x14ac:dyDescent="0.2">
      <c r="A60" s="2"/>
      <c r="B60" s="60"/>
      <c r="C60" s="55"/>
      <c r="D60" s="24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6"/>
      <c r="S60" s="26"/>
      <c r="T60" s="26"/>
      <c r="U60" s="25"/>
      <c r="V60" s="2"/>
      <c r="W60" s="61"/>
    </row>
    <row r="61" spans="1:23" ht="15.95" customHeight="1" x14ac:dyDescent="0.2">
      <c r="A61" s="2"/>
      <c r="B61" s="60" t="s">
        <v>146</v>
      </c>
      <c r="C61" s="55"/>
      <c r="D61" s="24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6"/>
      <c r="S61" s="26"/>
      <c r="T61" s="26"/>
      <c r="U61" s="25"/>
      <c r="V61" s="2"/>
      <c r="W61" s="61"/>
    </row>
    <row r="62" spans="1:23" ht="15.95" customHeight="1" x14ac:dyDescent="0.2">
      <c r="A62" s="2"/>
      <c r="B62" s="60" t="s">
        <v>147</v>
      </c>
      <c r="C62" s="55"/>
      <c r="D62" s="24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6"/>
      <c r="S62" s="26"/>
      <c r="T62" s="26"/>
      <c r="U62" s="25"/>
      <c r="V62" s="2"/>
      <c r="W62" s="61"/>
    </row>
    <row r="63" spans="1:23" ht="15.95" customHeight="1" x14ac:dyDescent="0.2">
      <c r="A63" s="2"/>
      <c r="B63" s="60" t="s">
        <v>131</v>
      </c>
      <c r="C63" s="55"/>
      <c r="D63" s="24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6"/>
      <c r="S63" s="26"/>
      <c r="T63" s="26"/>
      <c r="U63" s="25"/>
      <c r="V63" s="2"/>
      <c r="W63" s="61"/>
    </row>
    <row r="64" spans="1:23" ht="15.95" customHeight="1" x14ac:dyDescent="0.2">
      <c r="A64" s="31"/>
      <c r="B64" s="62"/>
      <c r="C64" s="63"/>
      <c r="D64" s="64"/>
      <c r="E64" s="38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6"/>
      <c r="Q64" s="66"/>
      <c r="R64" s="67"/>
      <c r="S64" s="67"/>
      <c r="T64" s="67"/>
      <c r="U64" s="65"/>
      <c r="V64" s="65"/>
      <c r="W64" s="65"/>
    </row>
    <row r="65" spans="1:23" ht="15.95" customHeight="1" x14ac:dyDescent="0.2">
      <c r="A65" s="31"/>
      <c r="B65" s="28" t="s">
        <v>94</v>
      </c>
      <c r="C65" s="63"/>
      <c r="D65" s="64"/>
      <c r="E65" s="38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6"/>
      <c r="Q65" s="66"/>
      <c r="R65" s="67"/>
      <c r="S65" s="67"/>
      <c r="T65" s="67"/>
      <c r="U65" s="65"/>
      <c r="V65" s="65"/>
      <c r="W65" s="65"/>
    </row>
    <row r="66" spans="1:23" ht="15.95" customHeight="1" x14ac:dyDescent="0.2">
      <c r="A66" s="31"/>
      <c r="B66" s="28" t="s">
        <v>107</v>
      </c>
      <c r="C66" s="63"/>
      <c r="D66" s="64"/>
      <c r="E66" s="38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6"/>
      <c r="Q66" s="66"/>
      <c r="R66" s="67"/>
      <c r="S66" s="67"/>
      <c r="T66" s="67"/>
      <c r="U66" s="65"/>
      <c r="V66" s="65"/>
      <c r="W66" s="65"/>
    </row>
    <row r="67" spans="1:23" ht="15.95" customHeight="1" x14ac:dyDescent="0.2">
      <c r="A67" s="31"/>
      <c r="B67" s="28" t="s">
        <v>125</v>
      </c>
      <c r="C67" s="63"/>
      <c r="D67" s="64"/>
      <c r="E67" s="38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6"/>
      <c r="Q67" s="66"/>
      <c r="R67" s="67"/>
      <c r="S67" s="67"/>
      <c r="T67" s="67"/>
      <c r="U67" s="65"/>
      <c r="V67" s="65"/>
      <c r="W67" s="65"/>
    </row>
    <row r="68" spans="1:23" ht="15.95" customHeight="1" x14ac:dyDescent="0.2">
      <c r="A68" s="31"/>
      <c r="B68" s="62"/>
      <c r="C68" s="63"/>
      <c r="D68" s="64"/>
      <c r="E68" s="38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6"/>
      <c r="Q68" s="66"/>
      <c r="R68" s="67"/>
      <c r="S68" s="67"/>
      <c r="T68" s="67"/>
      <c r="U68" s="65"/>
      <c r="V68" s="65"/>
      <c r="W68" s="65"/>
    </row>
    <row r="70" spans="1:23" ht="15.95" customHeight="1" x14ac:dyDescent="0.2">
      <c r="A70" s="31"/>
      <c r="B70" s="28"/>
      <c r="C70" s="63"/>
      <c r="D70" s="64"/>
      <c r="E70" s="38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7"/>
      <c r="S70" s="67"/>
      <c r="T70" s="67"/>
      <c r="U70" s="65"/>
      <c r="V70" s="67"/>
      <c r="W70" s="65"/>
    </row>
    <row r="71" spans="1:23" ht="15.95" customHeight="1" x14ac:dyDescent="0.2">
      <c r="A71" s="31"/>
      <c r="B71" s="28"/>
      <c r="C71" s="63"/>
      <c r="D71" s="64"/>
      <c r="E71" s="38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7"/>
      <c r="S71" s="67"/>
      <c r="T71" s="67"/>
      <c r="U71" s="65"/>
      <c r="V71" s="67"/>
      <c r="W71" s="65"/>
    </row>
    <row r="72" spans="1:23" ht="15.95" customHeight="1" x14ac:dyDescent="0.2">
      <c r="B72" s="69"/>
    </row>
    <row r="73" spans="1:23" ht="15.95" customHeight="1" x14ac:dyDescent="0.2">
      <c r="B73" s="70"/>
      <c r="C73" s="70"/>
    </row>
    <row r="74" spans="1:23" ht="15.95" customHeight="1" x14ac:dyDescent="0.2">
      <c r="B74" s="70"/>
      <c r="C74" s="70"/>
    </row>
    <row r="75" spans="1:23" ht="12.6" customHeight="1" x14ac:dyDescent="0.2">
      <c r="B75" s="70"/>
      <c r="C75" s="70"/>
    </row>
  </sheetData>
  <sheetProtection algorithmName="SHA-512" hashValue="kltKGbN7r7yXx2gbqURB6s9GZGDrJC699LNHFONIR+GP675oHTFIGXuEC5p92RkedQk7w+ljcXOJGdlSo8UJcw==" saltValue="H2QEeIdvDwHdEfMx/X8Mfg==" spinCount="100000" sheet="1" objects="1" scenarios="1"/>
  <mergeCells count="9">
    <mergeCell ref="E41:F41"/>
    <mergeCell ref="E42:F42"/>
    <mergeCell ref="V1:W1"/>
    <mergeCell ref="C9:C10"/>
    <mergeCell ref="D9:D10"/>
    <mergeCell ref="E9:E10"/>
    <mergeCell ref="B20:B23"/>
    <mergeCell ref="E20:Q20"/>
    <mergeCell ref="T20:W20"/>
  </mergeCells>
  <printOptions horizontalCentered="1" verticalCentered="1"/>
  <pageMargins left="0.19685039370078741" right="0.19685039370078741" top="0.78740157480314965" bottom="0.78740157480314965" header="0.51181102362204722" footer="0.51181102362204722"/>
  <pageSetup paperSize="9" scale="34" orientation="landscape" r:id="rId1"/>
  <headerFooter alignWithMargins="0">
    <oddHeader>&amp;R&amp;"Tahoma,Obyčejné"&amp;14Příloha č. 11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6">
    <pageSetUpPr fitToPage="1"/>
  </sheetPr>
  <dimension ref="A1:O46"/>
  <sheetViews>
    <sheetView zoomScaleNormal="100" zoomScaleSheetLayoutView="100" workbookViewId="0">
      <selection activeCell="A61" sqref="A61:XFD64"/>
    </sheetView>
  </sheetViews>
  <sheetFormatPr defaultColWidth="9.140625" defaultRowHeight="12.75" x14ac:dyDescent="0.2"/>
  <cols>
    <col min="1" max="1" width="22.7109375" style="107" customWidth="1"/>
    <col min="2" max="3" width="20.140625" style="107" customWidth="1"/>
    <col min="4" max="4" width="8.140625" style="107" customWidth="1"/>
    <col min="5" max="5" width="9.42578125" style="107" customWidth="1"/>
    <col min="6" max="6" width="8.42578125" style="107" customWidth="1"/>
    <col min="7" max="7" width="12.28515625" style="107" customWidth="1"/>
    <col min="8" max="9" width="10" style="107" customWidth="1"/>
    <col min="10" max="10" width="11.28515625" style="107" customWidth="1"/>
    <col min="11" max="11" width="8.7109375" style="107" customWidth="1"/>
    <col min="12" max="12" width="11.85546875" style="107" customWidth="1"/>
    <col min="13" max="13" width="10.7109375" style="107" bestFit="1" customWidth="1"/>
    <col min="14" max="14" width="12" style="107" customWidth="1"/>
    <col min="15" max="16384" width="9.140625" style="107"/>
  </cols>
  <sheetData>
    <row r="1" spans="1:15" s="79" customFormat="1" ht="11.25" x14ac:dyDescent="0.2">
      <c r="A1" s="77" t="s">
        <v>132</v>
      </c>
      <c r="B1" s="78"/>
      <c r="C1" s="78"/>
      <c r="H1" s="80"/>
      <c r="I1" s="80"/>
    </row>
    <row r="2" spans="1:15" s="79" customFormat="1" ht="10.5" x14ac:dyDescent="0.2">
      <c r="A2" s="79" t="s">
        <v>47</v>
      </c>
    </row>
    <row r="3" spans="1:15" s="79" customFormat="1" ht="10.5" x14ac:dyDescent="0.2"/>
    <row r="4" spans="1:15" s="79" customFormat="1" ht="14.25" customHeight="1" thickBot="1" x14ac:dyDescent="0.25">
      <c r="A4" s="77" t="s">
        <v>48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1:15" s="9" customFormat="1" ht="32.25" thickBot="1" x14ac:dyDescent="0.25">
      <c r="A5" s="3" t="s">
        <v>49</v>
      </c>
      <c r="B5" s="8" t="s">
        <v>50</v>
      </c>
      <c r="C5" s="3" t="s">
        <v>86</v>
      </c>
      <c r="D5" s="4" t="s">
        <v>51</v>
      </c>
      <c r="E5" s="3" t="s">
        <v>52</v>
      </c>
      <c r="F5" s="4" t="s">
        <v>53</v>
      </c>
      <c r="G5" s="5" t="s">
        <v>54</v>
      </c>
      <c r="H5" s="6" t="s">
        <v>55</v>
      </c>
      <c r="I5" s="6" t="s">
        <v>72</v>
      </c>
      <c r="J5" s="6" t="s">
        <v>56</v>
      </c>
      <c r="K5" s="7" t="s">
        <v>63</v>
      </c>
      <c r="L5" s="8" t="s">
        <v>57</v>
      </c>
      <c r="M5" s="3" t="s">
        <v>58</v>
      </c>
      <c r="N5" s="3" t="s">
        <v>75</v>
      </c>
    </row>
    <row r="6" spans="1:15" s="83" customFormat="1" ht="11.25" thickBot="1" x14ac:dyDescent="0.25">
      <c r="A6" s="82"/>
      <c r="C6" s="168"/>
      <c r="D6" s="84"/>
      <c r="E6" s="82"/>
      <c r="F6" s="84"/>
      <c r="G6" s="85"/>
      <c r="H6" s="86"/>
      <c r="I6" s="86"/>
      <c r="J6" s="86"/>
      <c r="K6" s="87"/>
      <c r="L6" s="88"/>
      <c r="M6" s="89"/>
      <c r="N6" s="89"/>
    </row>
    <row r="7" spans="1:15" s="83" customFormat="1" ht="10.5" x14ac:dyDescent="0.2">
      <c r="A7" s="90"/>
      <c r="B7" s="91"/>
      <c r="C7" s="169" t="s">
        <v>2</v>
      </c>
      <c r="D7" s="93"/>
      <c r="E7" s="92"/>
      <c r="F7" s="94"/>
      <c r="G7" s="91"/>
      <c r="H7" s="95"/>
      <c r="I7" s="95"/>
      <c r="J7" s="95"/>
      <c r="K7" s="94"/>
      <c r="L7" s="92">
        <f>SUM(G7:J7)</f>
        <v>0</v>
      </c>
      <c r="M7" s="92"/>
      <c r="N7" s="92">
        <f>L7+M7</f>
        <v>0</v>
      </c>
    </row>
    <row r="8" spans="1:15" x14ac:dyDescent="0.2">
      <c r="A8" s="96"/>
      <c r="B8" s="97"/>
      <c r="C8" s="168" t="s">
        <v>2</v>
      </c>
      <c r="D8" s="98"/>
      <c r="E8" s="99"/>
      <c r="F8" s="100"/>
      <c r="G8" s="101"/>
      <c r="H8" s="102"/>
      <c r="I8" s="102"/>
      <c r="J8" s="102"/>
      <c r="K8" s="103"/>
      <c r="L8" s="104"/>
      <c r="M8" s="104"/>
      <c r="N8" s="105"/>
      <c r="O8" s="106"/>
    </row>
    <row r="9" spans="1:15" x14ac:dyDescent="0.2">
      <c r="A9" s="96"/>
      <c r="B9" s="97"/>
      <c r="C9" s="168" t="s">
        <v>2</v>
      </c>
      <c r="D9" s="98"/>
      <c r="E9" s="99"/>
      <c r="F9" s="100"/>
      <c r="G9" s="101"/>
      <c r="H9" s="102"/>
      <c r="I9" s="102"/>
      <c r="J9" s="102"/>
      <c r="K9" s="103"/>
      <c r="L9" s="104"/>
      <c r="M9" s="104"/>
      <c r="N9" s="105"/>
      <c r="O9" s="106"/>
    </row>
    <row r="10" spans="1:15" x14ac:dyDescent="0.2">
      <c r="A10" s="108"/>
      <c r="B10" s="97" t="s">
        <v>59</v>
      </c>
      <c r="C10" s="168" t="s">
        <v>2</v>
      </c>
      <c r="D10" s="109"/>
      <c r="E10" s="110" t="s">
        <v>2</v>
      </c>
      <c r="F10" s="111" t="s">
        <v>2</v>
      </c>
      <c r="G10" s="112"/>
      <c r="H10" s="113"/>
      <c r="I10" s="113"/>
      <c r="J10" s="113"/>
      <c r="K10" s="114"/>
      <c r="L10" s="115"/>
      <c r="M10" s="115"/>
      <c r="N10" s="116"/>
    </row>
    <row r="11" spans="1:15" x14ac:dyDescent="0.2">
      <c r="A11" s="96"/>
      <c r="B11" s="97"/>
      <c r="C11" s="168"/>
      <c r="D11" s="109"/>
      <c r="E11" s="110"/>
      <c r="F11" s="111"/>
      <c r="G11" s="117"/>
      <c r="H11" s="118"/>
      <c r="I11" s="118"/>
      <c r="J11" s="118"/>
      <c r="K11" s="119"/>
      <c r="L11" s="239">
        <f>SUM(G11:J11)</f>
        <v>0</v>
      </c>
      <c r="M11" s="239"/>
      <c r="N11" s="239">
        <f>L11+M11</f>
        <v>0</v>
      </c>
    </row>
    <row r="12" spans="1:15" x14ac:dyDescent="0.2">
      <c r="A12" s="97"/>
      <c r="B12" s="97"/>
      <c r="C12" s="168"/>
      <c r="D12" s="98"/>
      <c r="E12" s="99"/>
      <c r="F12" s="100"/>
      <c r="G12" s="101"/>
      <c r="H12" s="102"/>
      <c r="I12" s="102"/>
      <c r="J12" s="102"/>
      <c r="K12" s="103"/>
      <c r="L12" s="104"/>
      <c r="M12" s="104"/>
      <c r="N12" s="105"/>
    </row>
    <row r="13" spans="1:15" ht="12.75" customHeight="1" x14ac:dyDescent="0.2">
      <c r="A13" s="108"/>
      <c r="B13" s="97" t="s">
        <v>60</v>
      </c>
      <c r="C13" s="168"/>
      <c r="D13" s="109"/>
      <c r="E13" s="110" t="s">
        <v>2</v>
      </c>
      <c r="F13" s="111" t="s">
        <v>2</v>
      </c>
      <c r="G13" s="112"/>
      <c r="H13" s="113"/>
      <c r="I13" s="113"/>
      <c r="J13" s="113"/>
      <c r="K13" s="114"/>
      <c r="L13" s="115"/>
      <c r="M13" s="115"/>
      <c r="N13" s="116"/>
    </row>
    <row r="14" spans="1:15" ht="12.75" customHeight="1" thickBot="1" x14ac:dyDescent="0.25">
      <c r="A14" s="108"/>
      <c r="B14" s="121"/>
      <c r="C14" s="171"/>
      <c r="D14" s="109"/>
      <c r="E14" s="110"/>
      <c r="F14" s="111"/>
      <c r="G14" s="117"/>
      <c r="H14" s="118"/>
      <c r="I14" s="118"/>
      <c r="J14" s="118"/>
      <c r="K14" s="119"/>
      <c r="L14" s="120"/>
      <c r="M14" s="120"/>
      <c r="N14" s="105"/>
    </row>
    <row r="15" spans="1:15" s="132" customFormat="1" ht="13.5" thickBot="1" x14ac:dyDescent="0.25">
      <c r="A15" s="122" t="s">
        <v>61</v>
      </c>
      <c r="B15" s="123"/>
      <c r="C15" s="172"/>
      <c r="D15" s="125"/>
      <c r="E15" s="124"/>
      <c r="F15" s="126"/>
      <c r="G15" s="127"/>
      <c r="H15" s="128"/>
      <c r="I15" s="128"/>
      <c r="J15" s="128"/>
      <c r="K15" s="129"/>
      <c r="L15" s="130"/>
      <c r="M15" s="130"/>
      <c r="N15" s="131"/>
    </row>
    <row r="16" spans="1:15" s="83" customFormat="1" x14ac:dyDescent="0.2">
      <c r="A16" s="82"/>
      <c r="C16" s="168" t="s">
        <v>2</v>
      </c>
      <c r="D16" s="133"/>
      <c r="E16" s="100"/>
      <c r="F16" s="99"/>
      <c r="G16" s="134"/>
      <c r="H16" s="135"/>
      <c r="I16" s="135"/>
      <c r="J16" s="135"/>
      <c r="K16" s="134"/>
      <c r="L16" s="136"/>
      <c r="M16" s="136"/>
      <c r="N16" s="136"/>
    </row>
    <row r="17" spans="1:15" x14ac:dyDescent="0.2">
      <c r="A17" s="137"/>
      <c r="B17" s="79"/>
      <c r="C17" s="168" t="s">
        <v>2</v>
      </c>
      <c r="D17" s="138"/>
      <c r="E17" s="100"/>
      <c r="F17" s="99"/>
      <c r="G17" s="103"/>
      <c r="H17" s="102"/>
      <c r="I17" s="102"/>
      <c r="J17" s="102"/>
      <c r="K17" s="103"/>
      <c r="L17" s="104"/>
      <c r="M17" s="104"/>
      <c r="N17" s="105"/>
      <c r="O17" s="106"/>
    </row>
    <row r="18" spans="1:15" x14ac:dyDescent="0.2">
      <c r="A18" s="139"/>
      <c r="B18" s="79" t="s">
        <v>59</v>
      </c>
      <c r="C18" s="168" t="s">
        <v>2</v>
      </c>
      <c r="D18" s="140"/>
      <c r="E18" s="111" t="s">
        <v>2</v>
      </c>
      <c r="F18" s="110" t="s">
        <v>2</v>
      </c>
      <c r="G18" s="114"/>
      <c r="H18" s="113"/>
      <c r="I18" s="113"/>
      <c r="J18" s="113"/>
      <c r="K18" s="114"/>
      <c r="L18" s="115"/>
      <c r="M18" s="115"/>
      <c r="N18" s="116"/>
    </row>
    <row r="19" spans="1:15" x14ac:dyDescent="0.2">
      <c r="A19" s="137"/>
      <c r="B19" s="79"/>
      <c r="C19" s="171"/>
      <c r="D19" s="140"/>
      <c r="E19" s="111"/>
      <c r="F19" s="110"/>
      <c r="G19" s="119"/>
      <c r="H19" s="118"/>
      <c r="I19" s="118"/>
      <c r="J19" s="118"/>
      <c r="K19" s="119"/>
      <c r="L19" s="120"/>
      <c r="M19" s="120"/>
      <c r="N19" s="105"/>
    </row>
    <row r="20" spans="1:15" x14ac:dyDescent="0.2">
      <c r="A20" s="141"/>
      <c r="B20" s="79"/>
      <c r="C20" s="171"/>
      <c r="D20" s="138"/>
      <c r="E20" s="100"/>
      <c r="F20" s="99"/>
      <c r="G20" s="103"/>
      <c r="H20" s="102"/>
      <c r="I20" s="102"/>
      <c r="J20" s="102"/>
      <c r="K20" s="103"/>
      <c r="L20" s="104"/>
      <c r="M20" s="104"/>
      <c r="N20" s="105"/>
    </row>
    <row r="21" spans="1:15" ht="12.75" customHeight="1" x14ac:dyDescent="0.2">
      <c r="A21" s="139"/>
      <c r="B21" s="79" t="s">
        <v>60</v>
      </c>
      <c r="C21" s="171"/>
      <c r="D21" s="140"/>
      <c r="E21" s="111" t="s">
        <v>2</v>
      </c>
      <c r="F21" s="110" t="s">
        <v>2</v>
      </c>
      <c r="G21" s="114"/>
      <c r="H21" s="113"/>
      <c r="I21" s="113"/>
      <c r="J21" s="113"/>
      <c r="K21" s="114"/>
      <c r="L21" s="115"/>
      <c r="M21" s="115"/>
      <c r="N21" s="116"/>
    </row>
    <row r="22" spans="1:15" ht="12.75" customHeight="1" thickBot="1" x14ac:dyDescent="0.25">
      <c r="A22" s="139"/>
      <c r="B22" s="79"/>
      <c r="C22" s="171"/>
      <c r="D22" s="140"/>
      <c r="E22" s="111"/>
      <c r="F22" s="110"/>
      <c r="G22" s="119"/>
      <c r="H22" s="118"/>
      <c r="I22" s="118"/>
      <c r="J22" s="118"/>
      <c r="K22" s="119"/>
      <c r="L22" s="120"/>
      <c r="M22" s="120"/>
      <c r="N22" s="105"/>
    </row>
    <row r="23" spans="1:15" s="132" customFormat="1" ht="13.5" thickBot="1" x14ac:dyDescent="0.25">
      <c r="A23" s="142" t="s">
        <v>61</v>
      </c>
      <c r="B23" s="143"/>
      <c r="C23" s="172"/>
      <c r="D23" s="144"/>
      <c r="E23" s="126"/>
      <c r="F23" s="124"/>
      <c r="G23" s="129"/>
      <c r="H23" s="128"/>
      <c r="I23" s="128"/>
      <c r="J23" s="128"/>
      <c r="K23" s="129"/>
      <c r="L23" s="130"/>
      <c r="M23" s="130"/>
      <c r="N23" s="131"/>
    </row>
    <row r="24" spans="1:15" x14ac:dyDescent="0.2">
      <c r="A24" s="145"/>
      <c r="C24" s="173"/>
      <c r="D24" s="146"/>
      <c r="E24" s="100"/>
      <c r="F24" s="147"/>
      <c r="G24" s="103"/>
      <c r="H24" s="148"/>
      <c r="I24" s="102"/>
      <c r="J24" s="102"/>
      <c r="K24" s="149"/>
      <c r="L24" s="103"/>
      <c r="M24" s="104"/>
      <c r="N24" s="105"/>
    </row>
    <row r="25" spans="1:15" s="132" customFormat="1" x14ac:dyDescent="0.2">
      <c r="A25" s="214" t="s">
        <v>81</v>
      </c>
      <c r="B25" s="215"/>
      <c r="C25" s="216" t="s">
        <v>2</v>
      </c>
      <c r="D25" s="217"/>
      <c r="E25" s="218"/>
      <c r="F25" s="219"/>
      <c r="G25" s="220"/>
      <c r="H25" s="221"/>
      <c r="I25" s="221"/>
      <c r="J25" s="221"/>
      <c r="K25" s="222"/>
      <c r="L25" s="220"/>
      <c r="M25" s="223"/>
      <c r="N25" s="224"/>
    </row>
    <row r="26" spans="1:15" s="132" customFormat="1" x14ac:dyDescent="0.2">
      <c r="A26" s="150"/>
      <c r="B26" s="151"/>
      <c r="C26" s="182"/>
      <c r="D26" s="152"/>
      <c r="F26" s="153"/>
      <c r="G26" s="114"/>
      <c r="H26" s="113"/>
      <c r="I26" s="113"/>
      <c r="J26" s="113"/>
      <c r="K26" s="154"/>
      <c r="L26" s="114"/>
      <c r="M26" s="115"/>
      <c r="N26" s="116"/>
    </row>
    <row r="27" spans="1:15" s="132" customFormat="1" x14ac:dyDescent="0.2">
      <c r="A27" s="214" t="s">
        <v>82</v>
      </c>
      <c r="B27" s="218"/>
      <c r="C27" s="225" t="s">
        <v>2</v>
      </c>
      <c r="D27" s="217"/>
      <c r="E27" s="218"/>
      <c r="F27" s="219"/>
      <c r="G27" s="220"/>
      <c r="H27" s="221"/>
      <c r="I27" s="221"/>
      <c r="J27" s="221"/>
      <c r="K27" s="222"/>
      <c r="L27" s="220"/>
      <c r="M27" s="223"/>
      <c r="N27" s="224"/>
    </row>
    <row r="28" spans="1:15" s="132" customFormat="1" ht="13.5" thickBot="1" x14ac:dyDescent="0.25">
      <c r="A28" s="155"/>
      <c r="C28" s="168"/>
      <c r="D28" s="156"/>
      <c r="F28" s="157"/>
      <c r="G28" s="114"/>
      <c r="H28" s="158"/>
      <c r="I28" s="113"/>
      <c r="J28" s="113"/>
      <c r="K28" s="159"/>
      <c r="L28" s="114"/>
      <c r="M28" s="115"/>
      <c r="N28" s="116"/>
    </row>
    <row r="29" spans="1:15" s="132" customFormat="1" ht="13.5" thickBot="1" x14ac:dyDescent="0.25">
      <c r="A29" s="142" t="s">
        <v>95</v>
      </c>
      <c r="B29" s="143"/>
      <c r="C29" s="170"/>
      <c r="D29" s="144"/>
      <c r="E29" s="123"/>
      <c r="F29" s="160"/>
      <c r="G29" s="127"/>
      <c r="H29" s="128"/>
      <c r="I29" s="128"/>
      <c r="J29" s="128"/>
      <c r="K29" s="161"/>
      <c r="L29" s="129"/>
      <c r="M29" s="130"/>
      <c r="N29" s="131"/>
    </row>
    <row r="30" spans="1:15" x14ac:dyDescent="0.2">
      <c r="A30" s="81"/>
      <c r="D30" s="162"/>
      <c r="E30" s="81"/>
      <c r="F30" s="81"/>
      <c r="G30" s="163"/>
      <c r="H30" s="163"/>
      <c r="I30" s="163"/>
      <c r="J30" s="163"/>
      <c r="K30" s="163"/>
      <c r="L30" s="163"/>
      <c r="M30" s="163"/>
    </row>
    <row r="31" spans="1:15" x14ac:dyDescent="0.2">
      <c r="A31" s="81" t="s">
        <v>62</v>
      </c>
    </row>
    <row r="32" spans="1:15" x14ac:dyDescent="0.2">
      <c r="A32" s="79" t="s">
        <v>87</v>
      </c>
    </row>
    <row r="33" spans="1:14" x14ac:dyDescent="0.2">
      <c r="A33" s="79" t="s">
        <v>84</v>
      </c>
    </row>
    <row r="34" spans="1:14" ht="23.25" customHeight="1" x14ac:dyDescent="0.2">
      <c r="A34" s="434" t="s">
        <v>133</v>
      </c>
      <c r="B34" s="434"/>
      <c r="C34" s="434"/>
      <c r="D34" s="434"/>
      <c r="E34" s="434"/>
      <c r="F34" s="434"/>
      <c r="G34" s="434"/>
      <c r="H34" s="434"/>
      <c r="I34" s="434"/>
      <c r="J34" s="434"/>
      <c r="K34" s="434"/>
      <c r="L34" s="434"/>
      <c r="M34" s="434"/>
      <c r="N34" s="434"/>
    </row>
    <row r="35" spans="1:14" ht="12" customHeight="1" x14ac:dyDescent="0.2">
      <c r="A35" s="181" t="s">
        <v>93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</row>
    <row r="36" spans="1:14" ht="12.75" customHeight="1" x14ac:dyDescent="0.2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</row>
    <row r="37" spans="1:14" ht="22.5" customHeight="1" x14ac:dyDescent="0.2">
      <c r="A37" s="435" t="s">
        <v>96</v>
      </c>
      <c r="B37" s="435"/>
      <c r="C37" s="435"/>
      <c r="D37" s="435"/>
      <c r="E37" s="435"/>
      <c r="F37" s="435"/>
      <c r="G37" s="435"/>
      <c r="H37" s="435"/>
      <c r="I37" s="435"/>
      <c r="J37" s="435"/>
      <c r="K37" s="435"/>
      <c r="L37" s="435"/>
      <c r="M37" s="435"/>
      <c r="N37" s="435"/>
    </row>
    <row r="38" spans="1:14" ht="50.25" customHeight="1" x14ac:dyDescent="0.2">
      <c r="A38" s="435" t="s">
        <v>134</v>
      </c>
      <c r="B38" s="435"/>
      <c r="C38" s="435"/>
      <c r="D38" s="435"/>
      <c r="E38" s="435"/>
      <c r="F38" s="435"/>
      <c r="G38" s="435"/>
      <c r="H38" s="435"/>
      <c r="I38" s="435"/>
      <c r="J38" s="435"/>
      <c r="K38" s="435"/>
      <c r="L38" s="435"/>
      <c r="M38" s="435"/>
      <c r="N38" s="435"/>
    </row>
    <row r="39" spans="1:14" x14ac:dyDescent="0.2">
      <c r="A39" s="166"/>
    </row>
    <row r="40" spans="1:14" x14ac:dyDescent="0.2">
      <c r="A40" s="185" t="s">
        <v>41</v>
      </c>
    </row>
    <row r="41" spans="1:14" x14ac:dyDescent="0.2">
      <c r="A41" s="185" t="s">
        <v>42</v>
      </c>
    </row>
    <row r="42" spans="1:14" x14ac:dyDescent="0.2">
      <c r="A42" s="185" t="s">
        <v>43</v>
      </c>
    </row>
    <row r="46" spans="1:14" x14ac:dyDescent="0.2">
      <c r="B46" s="165"/>
      <c r="C46" s="165"/>
      <c r="F46" s="167"/>
    </row>
  </sheetData>
  <mergeCells count="3">
    <mergeCell ref="A34:N34"/>
    <mergeCell ref="A37:N37"/>
    <mergeCell ref="A38:N38"/>
  </mergeCells>
  <printOptions horizontalCentered="1" gridLines="1"/>
  <pageMargins left="0.19685039370078741" right="0.19685039370078741" top="0.78740157480314965" bottom="0.78740157480314965" header="0.51181102362204722" footer="0.59055118110236227"/>
  <pageSetup paperSize="9" scale="82" orientation="landscape" horizontalDpi="4294967294" verticalDpi="300" r:id="rId1"/>
  <headerFooter alignWithMargins="0">
    <oddHeader>&amp;C&amp;"Tahoma,Obyčejné"Platová inventura - KRAJ&amp;R&amp;"Tahoma,Obyčejné"Příloha č. 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FR za IČ - kraj</vt:lpstr>
      <vt:lpstr>VZOR-platová inventura kraj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kozusznikova</dc:creator>
  <cp:lastModifiedBy>Poledníková Jana</cp:lastModifiedBy>
  <cp:lastPrinted>2025-03-05T09:46:46Z</cp:lastPrinted>
  <dcterms:created xsi:type="dcterms:W3CDTF">2010-01-29T09:35:36Z</dcterms:created>
  <dcterms:modified xsi:type="dcterms:W3CDTF">2025-03-05T09:46:56Z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2022-03-11T10:05:49Z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87c369e2-568d-44c0-ace6-e250c02bb0d4</vt:lpwstr>
  </property>
  <property fmtid="{D5CDD505-2E9C-101B-9397-08002B2CF9AE}" pid="8" name="MSIP_Label_63ff9749-f68b-40ec-aa05-229831920469_ContentBits">
    <vt:lpwstr>2</vt:lpwstr>
  </property>
</Properties>
</file>